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Nuvem\dad.ceavi\ADM\Direção Administrativa\2018 - CLC\Licitações 2018\PP 536 2018 Ferramentas\"/>
    </mc:Choice>
  </mc:AlternateContent>
  <bookViews>
    <workbookView xWindow="120" yWindow="45" windowWidth="19440" windowHeight="7995"/>
  </bookViews>
  <sheets>
    <sheet name="Estimativa" sheetId="26" r:id="rId1"/>
    <sheet name="Quadro de Quant." sheetId="27" r:id="rId2"/>
  </sheets>
  <calcPr calcId="162913"/>
</workbook>
</file>

<file path=xl/calcChain.xml><?xml version="1.0" encoding="utf-8"?>
<calcChain xmlns="http://schemas.openxmlformats.org/spreadsheetml/2006/main">
  <c r="V92" i="27" l="1"/>
  <c r="W92" i="27" s="1"/>
  <c r="X92" i="27" s="1"/>
  <c r="V91" i="27"/>
  <c r="W91" i="27" s="1"/>
  <c r="X91" i="27" s="1"/>
  <c r="W90" i="27"/>
  <c r="X90" i="27" s="1"/>
  <c r="V90" i="27"/>
  <c r="W89" i="27"/>
  <c r="X89" i="27" s="1"/>
  <c r="V89" i="27"/>
  <c r="V88" i="27"/>
  <c r="W88" i="27" s="1"/>
  <c r="X88" i="27" s="1"/>
  <c r="V87" i="27"/>
  <c r="W87" i="27" s="1"/>
  <c r="X87" i="27" s="1"/>
  <c r="V86" i="27"/>
  <c r="W86" i="27" s="1"/>
  <c r="X86" i="27" s="1"/>
  <c r="V85" i="27"/>
  <c r="W85" i="27" s="1"/>
  <c r="W84" i="27"/>
  <c r="V84" i="27"/>
  <c r="V83" i="27"/>
  <c r="W83" i="27" s="1"/>
  <c r="V82" i="27"/>
  <c r="W82" i="27" s="1"/>
  <c r="V81" i="27"/>
  <c r="W81" i="27" s="1"/>
  <c r="X81" i="27" s="1"/>
  <c r="V80" i="27"/>
  <c r="W80" i="27" s="1"/>
  <c r="X80" i="27" s="1"/>
  <c r="V79" i="27"/>
  <c r="W79" i="27" s="1"/>
  <c r="X79" i="27" s="1"/>
  <c r="V78" i="27"/>
  <c r="W78" i="27" s="1"/>
  <c r="X78" i="27" s="1"/>
  <c r="W77" i="27"/>
  <c r="X77" i="27" s="1"/>
  <c r="V77" i="27"/>
  <c r="W76" i="27"/>
  <c r="X76" i="27" s="1"/>
  <c r="V76" i="27"/>
  <c r="V75" i="27"/>
  <c r="W75" i="27" s="1"/>
  <c r="X75" i="27" s="1"/>
  <c r="V74" i="27"/>
  <c r="W74" i="27" s="1"/>
  <c r="X74" i="27" s="1"/>
  <c r="V73" i="27"/>
  <c r="W73" i="27" s="1"/>
  <c r="X73" i="27" s="1"/>
  <c r="V72" i="27"/>
  <c r="W72" i="27" s="1"/>
  <c r="X72" i="27" s="1"/>
  <c r="V71" i="27"/>
  <c r="W71" i="27" s="1"/>
  <c r="X71" i="27" s="1"/>
  <c r="V70" i="27"/>
  <c r="W70" i="27" s="1"/>
  <c r="X70" i="27" s="1"/>
  <c r="W69" i="27"/>
  <c r="X69" i="27" s="1"/>
  <c r="V69" i="27"/>
  <c r="W68" i="27"/>
  <c r="X68" i="27" s="1"/>
  <c r="V68" i="27"/>
  <c r="V67" i="27"/>
  <c r="W67" i="27" s="1"/>
  <c r="X67" i="27" s="1"/>
  <c r="V66" i="27"/>
  <c r="W66" i="27" s="1"/>
  <c r="X66" i="27" s="1"/>
  <c r="V65" i="27"/>
  <c r="W65" i="27" s="1"/>
  <c r="X65" i="27" s="1"/>
  <c r="V64" i="27"/>
  <c r="W64" i="27" s="1"/>
  <c r="X64" i="27" s="1"/>
  <c r="V63" i="27"/>
  <c r="W63" i="27" s="1"/>
  <c r="X63" i="27" s="1"/>
  <c r="V62" i="27"/>
  <c r="W62" i="27" s="1"/>
  <c r="X62" i="27" s="1"/>
  <c r="W61" i="27"/>
  <c r="X61" i="27" s="1"/>
  <c r="V61" i="27"/>
  <c r="W60" i="27"/>
  <c r="X60" i="27" s="1"/>
  <c r="V60" i="27"/>
  <c r="V59" i="27"/>
  <c r="W59" i="27" s="1"/>
  <c r="X59" i="27" s="1"/>
  <c r="V58" i="27"/>
  <c r="W58" i="27" s="1"/>
  <c r="X58" i="27" s="1"/>
  <c r="V57" i="27"/>
  <c r="W57" i="27" s="1"/>
  <c r="X57" i="27" s="1"/>
  <c r="V56" i="27"/>
  <c r="W56" i="27" s="1"/>
  <c r="X56" i="27" s="1"/>
  <c r="V55" i="27"/>
  <c r="W55" i="27" s="1"/>
  <c r="X55" i="27" s="1"/>
  <c r="V54" i="27"/>
  <c r="W54" i="27" s="1"/>
  <c r="X54" i="27" s="1"/>
  <c r="W53" i="27"/>
  <c r="X53" i="27" s="1"/>
  <c r="V53" i="27"/>
  <c r="W52" i="27"/>
  <c r="X52" i="27" s="1"/>
  <c r="V52" i="27"/>
  <c r="V51" i="27"/>
  <c r="W51" i="27" s="1"/>
  <c r="X51" i="27" s="1"/>
  <c r="V50" i="27"/>
  <c r="W50" i="27" s="1"/>
  <c r="X50" i="27" s="1"/>
  <c r="V49" i="27"/>
  <c r="W49" i="27" s="1"/>
  <c r="X49" i="27" s="1"/>
  <c r="V48" i="27"/>
  <c r="W48" i="27" s="1"/>
  <c r="X48" i="27" s="1"/>
  <c r="V47" i="27"/>
  <c r="W47" i="27" s="1"/>
  <c r="X47" i="27" s="1"/>
  <c r="V46" i="27"/>
  <c r="W46" i="27" s="1"/>
  <c r="X46" i="27" s="1"/>
  <c r="W45" i="27"/>
  <c r="X45" i="27" s="1"/>
  <c r="V45" i="27"/>
  <c r="W44" i="27"/>
  <c r="X44" i="27" s="1"/>
  <c r="V44" i="27"/>
  <c r="V43" i="27"/>
  <c r="W43" i="27" s="1"/>
  <c r="X43" i="27" s="1"/>
  <c r="V42" i="27"/>
  <c r="W42" i="27" s="1"/>
  <c r="X42" i="27" s="1"/>
  <c r="V41" i="27"/>
  <c r="W41" i="27" s="1"/>
  <c r="X41" i="27" s="1"/>
  <c r="V40" i="27"/>
  <c r="W40" i="27" s="1"/>
  <c r="X40" i="27" s="1"/>
  <c r="V39" i="27"/>
  <c r="W39" i="27" s="1"/>
  <c r="X39" i="27" s="1"/>
  <c r="V38" i="27"/>
  <c r="W38" i="27" s="1"/>
  <c r="X38" i="27" s="1"/>
  <c r="V37" i="27"/>
  <c r="W37" i="27" s="1"/>
  <c r="X37" i="27" s="1"/>
  <c r="W36" i="27"/>
  <c r="X36" i="27" s="1"/>
  <c r="V36" i="27"/>
  <c r="V35" i="27"/>
  <c r="W35" i="27" s="1"/>
  <c r="X35" i="27" s="1"/>
  <c r="V34" i="27"/>
  <c r="W34" i="27" s="1"/>
  <c r="X34" i="27" s="1"/>
  <c r="V33" i="27"/>
  <c r="W33" i="27" s="1"/>
  <c r="X33" i="27" s="1"/>
  <c r="V32" i="27"/>
  <c r="W32" i="27" s="1"/>
  <c r="X32" i="27" s="1"/>
  <c r="V31" i="27"/>
  <c r="W31" i="27" s="1"/>
  <c r="X31" i="27" s="1"/>
  <c r="V30" i="27"/>
  <c r="W30" i="27" s="1"/>
  <c r="X30" i="27" s="1"/>
  <c r="V29" i="27"/>
  <c r="W29" i="27" s="1"/>
  <c r="X29" i="27" s="1"/>
  <c r="W28" i="27"/>
  <c r="X28" i="27" s="1"/>
  <c r="V28" i="27"/>
  <c r="V27" i="27"/>
  <c r="W27" i="27" s="1"/>
  <c r="X27" i="27" s="1"/>
  <c r="V26" i="27"/>
  <c r="W26" i="27" s="1"/>
  <c r="X26" i="27" s="1"/>
  <c r="V25" i="27"/>
  <c r="W25" i="27" s="1"/>
  <c r="X25" i="27" s="1"/>
  <c r="V24" i="27"/>
  <c r="W24" i="27" s="1"/>
  <c r="X24" i="27" s="1"/>
  <c r="V23" i="27"/>
  <c r="W23" i="27" s="1"/>
  <c r="X23" i="27" s="1"/>
  <c r="V22" i="27"/>
  <c r="W22" i="27" s="1"/>
  <c r="X22" i="27" s="1"/>
  <c r="V21" i="27"/>
  <c r="W21" i="27" s="1"/>
  <c r="X21" i="27" s="1"/>
  <c r="W20" i="27"/>
  <c r="X20" i="27" s="1"/>
  <c r="V20" i="27"/>
  <c r="V19" i="27"/>
  <c r="W19" i="27" s="1"/>
  <c r="X19" i="27" s="1"/>
  <c r="V18" i="27"/>
  <c r="W18" i="27" s="1"/>
  <c r="X18" i="27" s="1"/>
  <c r="V17" i="27"/>
  <c r="W17" i="27" s="1"/>
  <c r="X17" i="27" s="1"/>
  <c r="V16" i="27"/>
  <c r="W16" i="27" s="1"/>
  <c r="X16" i="27" s="1"/>
  <c r="V15" i="27"/>
  <c r="W15" i="27" s="1"/>
  <c r="X15" i="27" s="1"/>
  <c r="V14" i="27"/>
  <c r="W14" i="27" s="1"/>
  <c r="X14" i="27" s="1"/>
  <c r="V13" i="27"/>
  <c r="W13" i="27" s="1"/>
  <c r="X13" i="27" s="1"/>
  <c r="W12" i="27"/>
  <c r="X12" i="27" s="1"/>
  <c r="V12" i="27"/>
  <c r="V11" i="27"/>
  <c r="W11" i="27" s="1"/>
  <c r="X11" i="27" s="1"/>
  <c r="V10" i="27"/>
  <c r="W10" i="27" s="1"/>
  <c r="X10" i="27" s="1"/>
  <c r="V9" i="27"/>
  <c r="W9" i="27" s="1"/>
  <c r="X9" i="27" s="1"/>
  <c r="V8" i="27"/>
  <c r="W8" i="27" s="1"/>
  <c r="X8" i="27" s="1"/>
  <c r="V7" i="27"/>
  <c r="W7" i="27" s="1"/>
  <c r="X7" i="27" s="1"/>
  <c r="V6" i="27"/>
  <c r="W6" i="27" s="1"/>
  <c r="X6" i="27" s="1"/>
  <c r="V5" i="27"/>
  <c r="W5" i="27" s="1"/>
  <c r="X5" i="27" s="1"/>
  <c r="X92" i="26"/>
  <c r="X82" i="27" l="1"/>
  <c r="X93" i="27" s="1"/>
  <c r="X81" i="26"/>
  <c r="X5" i="26"/>
  <c r="X6" i="26"/>
  <c r="X7" i="26"/>
  <c r="X8" i="26"/>
  <c r="X9" i="26"/>
  <c r="X10" i="26"/>
  <c r="X11" i="26"/>
  <c r="X12" i="26"/>
  <c r="X13" i="26"/>
  <c r="X14" i="26"/>
  <c r="X15" i="26"/>
  <c r="X16" i="26"/>
  <c r="X17" i="26"/>
  <c r="X18" i="26"/>
  <c r="X19" i="26"/>
  <c r="X20" i="26"/>
  <c r="X21" i="26"/>
  <c r="X22" i="26"/>
  <c r="X23" i="26"/>
  <c r="X24" i="26"/>
  <c r="X25" i="26"/>
  <c r="X26" i="26"/>
  <c r="X27" i="26"/>
  <c r="X28" i="26"/>
  <c r="X29" i="26"/>
  <c r="X30" i="26"/>
  <c r="X31" i="26"/>
  <c r="X32" i="26"/>
  <c r="X33" i="26"/>
  <c r="X34" i="26"/>
  <c r="X35" i="26"/>
  <c r="X36" i="26"/>
  <c r="X37" i="26"/>
  <c r="X38" i="26"/>
  <c r="X39" i="26"/>
  <c r="X40" i="26"/>
  <c r="X41" i="26"/>
  <c r="X42" i="26"/>
  <c r="X43" i="26"/>
  <c r="X44" i="26"/>
  <c r="X45" i="26"/>
  <c r="X46" i="26"/>
  <c r="X47" i="26"/>
  <c r="X48" i="26"/>
  <c r="X49" i="26"/>
  <c r="X50" i="26"/>
  <c r="X51" i="26"/>
  <c r="X52" i="26"/>
  <c r="X53" i="26"/>
  <c r="X54" i="26"/>
  <c r="X55" i="26"/>
  <c r="X56" i="26"/>
  <c r="X57" i="26"/>
  <c r="X58" i="26"/>
  <c r="X59" i="26"/>
  <c r="X60" i="26"/>
  <c r="X61" i="26"/>
  <c r="X62" i="26"/>
  <c r="X63" i="26"/>
  <c r="X64" i="26"/>
  <c r="X65" i="26"/>
  <c r="X66" i="26"/>
  <c r="X67" i="26"/>
  <c r="X68" i="26"/>
  <c r="X69" i="26"/>
  <c r="X70" i="26"/>
  <c r="X71" i="26"/>
  <c r="X72" i="26"/>
  <c r="X73" i="26"/>
  <c r="X74" i="26"/>
  <c r="X75" i="26"/>
  <c r="X76" i="26"/>
  <c r="X77" i="26"/>
  <c r="X78" i="26"/>
  <c r="X79" i="26"/>
  <c r="X80" i="26"/>
  <c r="X85" i="26"/>
  <c r="X86" i="26"/>
  <c r="X87" i="26"/>
  <c r="X88" i="26"/>
  <c r="X89" i="26"/>
  <c r="X90" i="26"/>
  <c r="X91" i="26"/>
  <c r="X4" i="26"/>
  <c r="V5" i="26"/>
  <c r="V6" i="26"/>
  <c r="V7" i="26"/>
  <c r="V8" i="26"/>
  <c r="V9" i="26"/>
  <c r="V10" i="26"/>
  <c r="V11" i="26"/>
  <c r="V12" i="26"/>
  <c r="V13" i="26"/>
  <c r="V14" i="26"/>
  <c r="V15" i="26"/>
  <c r="V16" i="26"/>
  <c r="V17" i="26"/>
  <c r="V18" i="26"/>
  <c r="V19" i="26"/>
  <c r="V20" i="26"/>
  <c r="V21" i="26"/>
  <c r="V22" i="26"/>
  <c r="V23" i="26"/>
  <c r="V24" i="26"/>
  <c r="V25" i="26"/>
  <c r="V26" i="26"/>
  <c r="V27" i="26"/>
  <c r="V28" i="26"/>
  <c r="V29" i="26"/>
  <c r="V30" i="26"/>
  <c r="V31" i="26"/>
  <c r="V32" i="26"/>
  <c r="V33" i="26"/>
  <c r="V34" i="26"/>
  <c r="V35" i="26"/>
  <c r="V36" i="26"/>
  <c r="V37" i="26"/>
  <c r="V38" i="26"/>
  <c r="V39" i="26"/>
  <c r="V40" i="26"/>
  <c r="V41" i="26"/>
  <c r="V42" i="26"/>
  <c r="V43" i="26"/>
  <c r="V44" i="26"/>
  <c r="V45" i="26"/>
  <c r="V46" i="26"/>
  <c r="V47" i="26"/>
  <c r="V48" i="26"/>
  <c r="V49" i="26"/>
  <c r="V50" i="26"/>
  <c r="V51" i="26"/>
  <c r="V52" i="26"/>
  <c r="V53" i="26"/>
  <c r="V54" i="26"/>
  <c r="V55" i="26"/>
  <c r="V56" i="26"/>
  <c r="V57" i="26"/>
  <c r="V58" i="26"/>
  <c r="V59" i="26"/>
  <c r="V60" i="26"/>
  <c r="V61" i="26"/>
  <c r="V62" i="26"/>
  <c r="V63" i="26"/>
  <c r="V64" i="26"/>
  <c r="V65" i="26"/>
  <c r="V66" i="26"/>
  <c r="V67" i="26"/>
  <c r="V68" i="26"/>
  <c r="V69" i="26"/>
  <c r="V70" i="26"/>
  <c r="V71" i="26"/>
  <c r="V72" i="26"/>
  <c r="V73" i="26"/>
  <c r="V74" i="26"/>
  <c r="V75" i="26"/>
  <c r="V76" i="26"/>
  <c r="V77" i="26"/>
  <c r="V78" i="26"/>
  <c r="V79" i="26"/>
  <c r="V80" i="26"/>
  <c r="V81" i="26"/>
  <c r="V82" i="26"/>
  <c r="V83" i="26"/>
  <c r="V84" i="26"/>
  <c r="V85" i="26"/>
  <c r="V86" i="26"/>
  <c r="V87" i="26"/>
  <c r="V88" i="26"/>
  <c r="V89" i="26"/>
  <c r="V90" i="26"/>
  <c r="V91" i="26"/>
  <c r="V4" i="26"/>
  <c r="W81" i="26" l="1"/>
  <c r="W82" i="26"/>
  <c r="W83" i="26"/>
  <c r="W84" i="26"/>
  <c r="W5" i="26" l="1"/>
  <c r="W6" i="26"/>
  <c r="W7" i="26"/>
  <c r="W8" i="26"/>
  <c r="W9" i="26"/>
  <c r="W10" i="26"/>
  <c r="W11" i="26"/>
  <c r="W12" i="26"/>
  <c r="W13" i="26"/>
  <c r="W14" i="26"/>
  <c r="W15" i="26"/>
  <c r="W16" i="26"/>
  <c r="W17" i="26"/>
  <c r="W18" i="26"/>
  <c r="W19" i="26"/>
  <c r="W20" i="26"/>
  <c r="W21" i="26"/>
  <c r="W22" i="26"/>
  <c r="W23" i="26"/>
  <c r="W24" i="26"/>
  <c r="W25" i="26"/>
  <c r="W26" i="26"/>
  <c r="W27" i="26"/>
  <c r="W28" i="26"/>
  <c r="W29" i="26"/>
  <c r="W30" i="26"/>
  <c r="W31" i="26"/>
  <c r="W32" i="26"/>
  <c r="W33" i="26"/>
  <c r="W34" i="26"/>
  <c r="W35" i="26"/>
  <c r="W36" i="26"/>
  <c r="W37" i="26"/>
  <c r="W38" i="26"/>
  <c r="W39" i="26"/>
  <c r="W40" i="26"/>
  <c r="W41" i="26"/>
  <c r="W42" i="26"/>
  <c r="W43" i="26"/>
  <c r="W44" i="26"/>
  <c r="W45" i="26"/>
  <c r="W46" i="26"/>
  <c r="W47" i="26"/>
  <c r="W48" i="26"/>
  <c r="W49" i="26"/>
  <c r="W50" i="26"/>
  <c r="W51" i="26"/>
  <c r="W52" i="26"/>
  <c r="W53" i="26"/>
  <c r="W54" i="26"/>
  <c r="W55" i="26"/>
  <c r="W56" i="26"/>
  <c r="W57" i="26"/>
  <c r="W58" i="26"/>
  <c r="W59" i="26"/>
  <c r="W60" i="26"/>
  <c r="W61" i="26"/>
  <c r="W62" i="26"/>
  <c r="W63" i="26"/>
  <c r="W64" i="26"/>
  <c r="W65" i="26"/>
  <c r="W66" i="26"/>
  <c r="W67" i="26"/>
  <c r="W68" i="26"/>
  <c r="W69" i="26"/>
  <c r="W70" i="26"/>
  <c r="W71" i="26"/>
  <c r="W72" i="26"/>
  <c r="W73" i="26"/>
  <c r="W74" i="26"/>
  <c r="W75" i="26"/>
  <c r="W76" i="26"/>
  <c r="W77" i="26"/>
  <c r="W78" i="26"/>
  <c r="W79" i="26"/>
  <c r="W80" i="26"/>
  <c r="W85" i="26"/>
  <c r="W86" i="26"/>
  <c r="W87" i="26"/>
  <c r="W88" i="26"/>
  <c r="W89" i="26"/>
  <c r="W90" i="26"/>
  <c r="W91" i="26"/>
  <c r="W4" i="26"/>
</calcChain>
</file>

<file path=xl/sharedStrings.xml><?xml version="1.0" encoding="utf-8"?>
<sst xmlns="http://schemas.openxmlformats.org/spreadsheetml/2006/main" count="758" uniqueCount="210">
  <si>
    <t>ITEM</t>
  </si>
  <si>
    <t>Especificação</t>
  </si>
  <si>
    <t>Unid.</t>
  </si>
  <si>
    <t>M³</t>
  </si>
  <si>
    <t>Tubo de silicone com bico dosador com capac. 300ml, incolor.</t>
  </si>
  <si>
    <t>Óleo desingripante em spray, para ferragens, embalagem com no mínimo 300ml, validade mínima de 12 meses.</t>
  </si>
  <si>
    <t>Fita veda rosca.  18 mm x 10 m –  para Tubos e Conexões em PVC.</t>
  </si>
  <si>
    <t>Sifão Ajustável multiuso. Componentes produzidos em polipropileno com aditivo antifungo, bucha de redução para acoplamento de válvulas de diâmetros 7/8, 1, 1.1/4 e 1.1/2, para pia, tanque e lavatório. Tamanho: 1,5 metros</t>
  </si>
  <si>
    <t>Sifão Ajustável multiuso. Componentes produzidos em polipropileno com aditivo antifungo, bucha de redução para acoplamento de válvulas de diâmetros 7/8, 1, 1.1/4 e 1.1/2, para pia, tanque e lavatório. Tamanho: 0,70 metros</t>
  </si>
  <si>
    <t>Parafuso, tipo  phillips, em aço pra madeira 4,0 X 35 mm (LXC). Caixa com 500 und.</t>
  </si>
  <si>
    <t>Parafuso, tipo  phillips, em aço pra madeira 4,0 X 50 mm (LXC). Caixa com 500 unid.</t>
  </si>
  <si>
    <t>Par</t>
  </si>
  <si>
    <t>U nid.</t>
  </si>
  <si>
    <t>Fitilho de polietileno na cor cinza para amarração de fardos pesados, caixas de papelão, etc. Rolo com 1KG.</t>
  </si>
  <si>
    <t xml:space="preserve">Tijolos a vista 6 furos. Medidas aproximadas  altura 9cm; largura 12cm; comprimento 24cm. </t>
  </si>
  <si>
    <t>Detalhamento de Despesa</t>
  </si>
  <si>
    <t>339030-24</t>
  </si>
  <si>
    <t>339030-28</t>
  </si>
  <si>
    <t>Válvula padrão de descarga com acabamento cromado para parede. 1/2“ Polegada. Referência: Docol.</t>
  </si>
  <si>
    <t>Enxó com cabo de madeira; Enxó forjado em aço carbono especial de alta qualidade, temperada em todo o corpo de peça, pintura eletrostática a pó, cabo com madeira de primeira qualidade, Dimensões: cabo: 170 x 87 mm.; Cabo 43cm.</t>
  </si>
  <si>
    <t>Lâmina de serra  para cortar ferro, 12 polegadas.</t>
  </si>
  <si>
    <t xml:space="preserve">Adaptador de tomada universal 3 pinos </t>
  </si>
  <si>
    <t>449052-38</t>
  </si>
  <si>
    <t>339030-42</t>
  </si>
  <si>
    <t>Código NUC</t>
  </si>
  <si>
    <t>05512-3-001</t>
  </si>
  <si>
    <t>339030-39</t>
  </si>
  <si>
    <t>339030-26</t>
  </si>
  <si>
    <t>Torneira Boia para Caixa d'Água 3/4", com haste de cobre</t>
  </si>
  <si>
    <t>Valor total do Lote</t>
  </si>
  <si>
    <t>Brita nº 2.</t>
  </si>
  <si>
    <t xml:space="preserve">Facão para Mato em Aço Carbono. Tamanho 20 Polegadas, 56 cm de comprimento da lâmina. Cabo de Polipropileno. </t>
  </si>
  <si>
    <t>Torneira plástica automática para filtro/suporte para água mineral (galão de 20 litros). Com acionamento superior e adaptador para instalação. Cor cinza.</t>
  </si>
  <si>
    <t>LOTE</t>
  </si>
  <si>
    <t>10268-7-011</t>
  </si>
  <si>
    <t>00303-4-002</t>
  </si>
  <si>
    <t>02732-4-002</t>
  </si>
  <si>
    <t>04173-4-001</t>
  </si>
  <si>
    <t>00216-0-177</t>
  </si>
  <si>
    <t>00221-6-011</t>
  </si>
  <si>
    <t>08532-4-006</t>
  </si>
  <si>
    <t>339030-41</t>
  </si>
  <si>
    <t>00361-1-005</t>
  </si>
  <si>
    <t>Caixa de descarga plástica com capacidade de até 9 litros, produzida em material resistente. Deve ser universal, ou seja, compatível com vasos sanitários que estejam dentro da norma, bem como os mais antigos. Deve vir acompanhada dos itens para instalação/substituição completa. Cor Branca</t>
  </si>
  <si>
    <t>02612-3-006</t>
  </si>
  <si>
    <t>02953-0-014</t>
  </si>
  <si>
    <t>00356-5-025</t>
  </si>
  <si>
    <t>09936-8-020</t>
  </si>
  <si>
    <t>10234-2-001</t>
  </si>
  <si>
    <t>10234-2-012</t>
  </si>
  <si>
    <t>10234-2-005</t>
  </si>
  <si>
    <t>07977-4-002</t>
  </si>
  <si>
    <t>00377-8-005</t>
  </si>
  <si>
    <t>00366-2-007</t>
  </si>
  <si>
    <t>11055-8-004</t>
  </si>
  <si>
    <t>08555-3-006</t>
  </si>
  <si>
    <t>04823-2-004</t>
  </si>
  <si>
    <t>00291-7-015</t>
  </si>
  <si>
    <t>12252-1-001</t>
  </si>
  <si>
    <t>Valor Total</t>
  </si>
  <si>
    <t>Valor  Unitário</t>
  </si>
  <si>
    <t>Tubo plástico, cano PVC 25mm, barra com 6 metros</t>
  </si>
  <si>
    <t>Conexão instalações hidráulicas, joelho PVC soldável 25mm, 90 graus</t>
  </si>
  <si>
    <t>Conexão instalações hidráulicas, curva PVC para cano de 25mm</t>
  </si>
  <si>
    <t>Tubo plástico, cano PVC, esgoto, 100mm, barra com 6 metros</t>
  </si>
  <si>
    <t>Conexão instalações hidráulicas, joelho PVC, 90 graus, esgoto, 100mm</t>
  </si>
  <si>
    <t>Conexão instalações hidráulicas, luva PVC para cano de 25mm</t>
  </si>
  <si>
    <t>Conexão instalações hidráulicas, curva PVC, esgoto, 100mm</t>
  </si>
  <si>
    <t>Conexão instalações hidráulicas, luva PVC, esgoto, 100mm</t>
  </si>
  <si>
    <t>Pulverizador costal, com cinta regulável, com tanque de Polietileno, com capacidade para 20 litros de calda, com bombeamento por pistão (êmbolo de 35 mm) e pressão de trabalho no mínimo de 6Kgf/cm², com aplicador tipo lança e mangueira de no mínimo 1.350mm, com bico JD 12P</t>
  </si>
  <si>
    <t>Jogo de chaves de boca tam. 6 a 32 - conjunto com 15 peças</t>
  </si>
  <si>
    <t>Rebolo para moto esmiril (compatível com esmiril Motomil)</t>
  </si>
  <si>
    <t>Jogo de serras copo 19 a 76 mm contendo 15 peças. Referência: Starrett</t>
  </si>
  <si>
    <t>Enxada de aço com lâmina de aproximandamente 24 cm e cabo de madeira de 150 cm de comprimento</t>
  </si>
  <si>
    <t>Lima chata murça 8 polegadas</t>
  </si>
  <si>
    <t>Marreta de aço de 1kg com cabo</t>
  </si>
  <si>
    <t>Prego de aço zincado, 10x10 com cabeça, pacote de 1kg</t>
  </si>
  <si>
    <t>Prego de aço zincado, 13x15 com cabeça, pacote de 1kg</t>
  </si>
  <si>
    <t>Martelo de unha com cabeça magnética forjada em aço de 29mm e cabo emborrachado com comprimento total de aproximandamente  315mm.</t>
  </si>
  <si>
    <t>Marreta de borracha 500g</t>
  </si>
  <si>
    <t>Alicate Universal de 8 polegada fabricado em aço vanádio de cabo isolado para 1000V.</t>
  </si>
  <si>
    <t>Cavadeira articulada, com cabo em madeira ergonômico de 1,20m.</t>
  </si>
  <si>
    <t>Chave tipo Fenda 1/8 x 6" em cromo vanádio com ponta magnética com cabo em PVC rígido injetado, r esistente a temperatura até 100ºC e com isolamento para até 1000 volts.</t>
  </si>
  <si>
    <t>Chave tipo Fenda 3/16 x 6" em cromo vanádio com ponta magnética com cabo em PVC rígido injetado, r esistente a temperatura até 100ºC e com isolamento para até 1000 volts.</t>
  </si>
  <si>
    <t>Chave tipo Fenda 1/4 x 6" em cromo vanádio com ponta magnética com cabo em PVC rígido injetado, r esistente a temperatura até 100ºC e com isolamento para até 1000 volts.</t>
  </si>
  <si>
    <t>Chave tipo philips 1/8 x 6" em cromo vanádio com ponta magnética com cabo em PVC rígido injetado, r esistente a temperatura até 100ºC e com isolamento para até 1000 volts.</t>
  </si>
  <si>
    <t>Chave tipo philips 3/16 x 6" em cromo vanádio com ponta magnética com cabo em PVC rígido injetado, r esistente a temperatura até 100ºC e com isolamento para até 1000 volts.</t>
  </si>
  <si>
    <t>Chave tipo philips 1/4 x 6" em cromo vanádio com ponta magnética com cabo em PVC rígido injetado, r esistente a temperatura até 100ºC e com isolamento para até 1000 volts.</t>
  </si>
  <si>
    <t>Prego  de aço zincado, 17X27 com cabeça. Pacote de 1 Kg.</t>
  </si>
  <si>
    <t>Cabo de madeira para enxadão com 130 cm de comprimento</t>
  </si>
  <si>
    <t>Colete profissional cinto  duplo de sustentação para roçadeira costal com ombreiras acolchoadas</t>
  </si>
  <si>
    <t>Conexão instalações hidráulicas, adaptador p/ válvula de tanque de 1 1/4" x 40mm (branco)</t>
  </si>
  <si>
    <t>Conexão instalações hidráulicas, anel de borracha de 100mm, esgoto</t>
  </si>
  <si>
    <t>Conexão instalações hidráulicas, flange PVC soldável com anel para caixa d'água 25mm</t>
  </si>
  <si>
    <t>Conexão instalações hidráulicas, CAP PVC 100mm</t>
  </si>
  <si>
    <t>Conexão instalações hidráulicas, joelho PVC 45 graus, 100mm, esgoto</t>
  </si>
  <si>
    <t>Conexão instalações hidráulicas, TEE PVC 100mm, esgoto</t>
  </si>
  <si>
    <t>Adesivo plástico (cola) para tubos de PVC, bisnaga de 75g</t>
  </si>
  <si>
    <t>Lápis de Carpinteiro</t>
  </si>
  <si>
    <t>Respirador descartável classe PFF-2 (S) c/ filtro com tratamento eletrostático certificado</t>
  </si>
  <si>
    <t>Protetor auricular em silicone de inserção, tipo plug, com cordão</t>
  </si>
  <si>
    <t>Óculos de segurança em policarbonato, ampla visão, incolor, lente protetiva UVA/UVB transparente anti risco, alto impacto</t>
  </si>
  <si>
    <t>Luva de helanca tricotada em fio de nylon (Poliamida), pigmentada tamanho médio</t>
  </si>
  <si>
    <t>Pá de concha com bico em aço carbono temperado com pintura eletrostática pó com aproximadamente 27 cm de largura e cabo de madeira de 1,20m</t>
  </si>
  <si>
    <t>Prego de aço zincado, 6x7 com cabeça, pacote de 1kg</t>
  </si>
  <si>
    <t>Lâmina de aço 2 pontas para roçadeira, furo 25 mm, compatível com roçadeira  Garthen CG 550</t>
  </si>
  <si>
    <t>00354-9-013</t>
  </si>
  <si>
    <t>00354-9-036</t>
  </si>
  <si>
    <t>00354-9-020</t>
  </si>
  <si>
    <t>00351-4-033</t>
  </si>
  <si>
    <t>00354-9-097</t>
  </si>
  <si>
    <t>00354-9-119</t>
  </si>
  <si>
    <t>00354-9-066</t>
  </si>
  <si>
    <t>00354-9-138</t>
  </si>
  <si>
    <t>00354-9-011</t>
  </si>
  <si>
    <t>01412-5-010</t>
  </si>
  <si>
    <t>00354-9-127</t>
  </si>
  <si>
    <t>00354-9-081</t>
  </si>
  <si>
    <t>00221-6-004</t>
  </si>
  <si>
    <t>00221-6-003</t>
  </si>
  <si>
    <t>00221-6-017</t>
  </si>
  <si>
    <t>03090-2-001</t>
  </si>
  <si>
    <t>00266-6-007</t>
  </si>
  <si>
    <t>05958-7-001</t>
  </si>
  <si>
    <t>06301-0-011</t>
  </si>
  <si>
    <t>00455-3-002</t>
  </si>
  <si>
    <t>00458-8-005</t>
  </si>
  <si>
    <t>01678-0-001</t>
  </si>
  <si>
    <t>00282-8-001</t>
  </si>
  <si>
    <t>07771-2-001</t>
  </si>
  <si>
    <t>02486-4-002</t>
  </si>
  <si>
    <t>06483-1-004</t>
  </si>
  <si>
    <t>06549-8-001</t>
  </si>
  <si>
    <t>01540-7-013</t>
  </si>
  <si>
    <t>01843-0-002</t>
  </si>
  <si>
    <t xml:space="preserve">Cimento CPIV, saco 50 kg </t>
  </si>
  <si>
    <t>Fio de nylon 3 mm  para roçadeira, bobina com 2 kg</t>
  </si>
  <si>
    <t>449052-34</t>
  </si>
  <si>
    <t>Caixa para Ferramentas, em chapa de Aço SAE 1006;  Tratamento Anti-ferrugem; Pintura de alta resistência a pó; Utilizado para armazenar e transportar ferramentas; Caixa de ferramentas com 3 gavetas; Alças na parte superior;  possibilita uso de cadeado; Medidas C x L x A: 40 X 20 X 17cm.</t>
  </si>
  <si>
    <t>00386-7-001</t>
  </si>
  <si>
    <t>Parafuso, tipo  phillips, 6 mm. Caixa com 500 unid.</t>
  </si>
  <si>
    <t>Mangueira para  nível em PVC .</t>
  </si>
  <si>
    <t>02588-7-009</t>
  </si>
  <si>
    <t>00383-2-001</t>
  </si>
  <si>
    <t>00351-4-006</t>
  </si>
  <si>
    <t>00354-9-309</t>
  </si>
  <si>
    <t>00266-6-001</t>
  </si>
  <si>
    <t>00453-7-001</t>
  </si>
  <si>
    <t>02772-3-015</t>
  </si>
  <si>
    <t>Câmara de ar e pneu para carrinho de mão no tamanho 3,25x8cm.</t>
  </si>
  <si>
    <t>Câmara de ar e pneu para carrinho de transporte 350/8</t>
  </si>
  <si>
    <t>12061-8-002</t>
  </si>
  <si>
    <t>10234-2-013</t>
  </si>
  <si>
    <t>10234-2-039</t>
  </si>
  <si>
    <t>10234-2-025</t>
  </si>
  <si>
    <t>00272-0-005</t>
  </si>
  <si>
    <t>07647-3-009</t>
  </si>
  <si>
    <t>Anexo II - Quadro de Quantitativo(s) e Especificação(ões) Mínima(s) do(s) Item(s)</t>
  </si>
  <si>
    <t>00376-0-009</t>
  </si>
  <si>
    <t>Motocompressor de pistão lubrificado à óleo, cabeçote em alumínio, regulador de pressão, saída com engate rápido. Potência mínima 1,5 Hp, 24 litros, 220v. Acompanha pistola de pintura em baixa pressão, mangueira espiral, pistola de enchimento com manômetro.</t>
  </si>
  <si>
    <t xml:space="preserve">Alicate de corte diagonal profissional 6 polegadas em aço cromo-vanádio. Cabo isolado ergonômico anti-deslizante. </t>
  </si>
  <si>
    <t>Aparador de grama/Roçadeira de canto, potência mínima de 1000w, 220v, para fio de nylon, com abastecimento automático de fio, com protetor inferior e limitador de fio.</t>
  </si>
  <si>
    <t>Quantidade</t>
  </si>
  <si>
    <t>Cortador de Grama Elétrico com, no mínimo 1.300W de potência, equipado com botão trava de segurança que impeça o acionamento acidental. Com chave elétrica interruptora bipolar que permita isolação total, independente do plugue na tomada. Com cabo ergonômico e dobrável. Com lâminas em aço especial de 1,7mm com área de corte de 35 cm, que acompanhar o produto. Com graduações de 20, 28 e 40mm. Sistemas de partida e aceleração manuais. Voltagem: 220V</t>
  </si>
  <si>
    <t>Bicicletário de chão, com suporte para encaixe da bicicleta em formato “v”, confeccionado em ferro galvanizado, pintura eletrostática com espaços exatos para colocação de cada bicicleta, de modo que uma não encoste na outra, facilitando a colocação e remoção. Deve vir acompanhado de parafusos e buchas. Vagas para 05 bicicletas. Medidas aproximadas: Largura 600mm, Comprimento 1500mm.</t>
  </si>
  <si>
    <t>Tinta acrílica, cor branco gelo, Galão 18 litros. Validade mínima de 12 meses.</t>
  </si>
  <si>
    <t>00350-6-124</t>
  </si>
  <si>
    <t>Rolo de lã de carneiro para pintura, 23 cm com cabo</t>
  </si>
  <si>
    <t>00328-0-006</t>
  </si>
  <si>
    <t>Conj.</t>
  </si>
  <si>
    <t>02586-0-004</t>
  </si>
  <si>
    <t>00425-1-023</t>
  </si>
  <si>
    <t>01866-0-001</t>
  </si>
  <si>
    <t>01866-0-005</t>
  </si>
  <si>
    <t>07240-0-001</t>
  </si>
  <si>
    <t>449052-35</t>
  </si>
  <si>
    <t>Fechadura externa completa em zinco e aço inox, com espelhos laterais e maçaneta tipo alavanca, acompanham 2 chaves.</t>
  </si>
  <si>
    <t>Torneira de plástico para pia, na cor branca, rosca 3/4 . Comprimento aproximado da torneira de 15,0 cm.</t>
  </si>
  <si>
    <t>Torneira para jardim, na cor Preta, bitola 1/2" e 3/4" com bucha de redução. Comprimento aproximado de 9,5 cm.</t>
  </si>
  <si>
    <t>00366-2-002</t>
  </si>
  <si>
    <t>00366-2-003</t>
  </si>
  <si>
    <t>10236-9-001</t>
  </si>
  <si>
    <t>11056-6-002</t>
  </si>
  <si>
    <t>339030-25</t>
  </si>
  <si>
    <t>00326-3-002</t>
  </si>
  <si>
    <t>Barra de ferro redonda galvanizada a fogo de 1 polegada com 1,50 m de comprimento</t>
  </si>
  <si>
    <t>Barra de ferro redonda galvanizada a fogo de 1 polegada com 1,20 m de comprimento</t>
  </si>
  <si>
    <t>Barra de ferro redonda galvanizada a fogo de 1 polegada com 0,50 m de comprimento</t>
  </si>
  <si>
    <t>Barra de ferro redonda galvanizada a fogo de 1,5 polegada com 2,00 m de comprimento</t>
  </si>
  <si>
    <t>00208-9-015</t>
  </si>
  <si>
    <t>Banco de Preços (média de 3 ou mais preços)</t>
  </si>
  <si>
    <t>Banco de Preços (média de 2 preços)</t>
  </si>
  <si>
    <t>Banco de Preços (único preço)</t>
  </si>
  <si>
    <t>Lima redonda para motosserra 4,8 x 200.</t>
  </si>
  <si>
    <t>Gubler Materiais de Construção Ltda</t>
  </si>
  <si>
    <t>Carcime Com. De Materiais de Construção</t>
  </si>
  <si>
    <t>Soprador de folhas a gasolina. Motor de  mínimo 24 cc, 4T com refrigeração a ar, potência 0,80 Kw/1 hp. Capacidade do mínima do tanque de 0,50 litros, tanque de óleo 0,08 litros. Volume de ar 530 m3/H e velocidade saída 230 Km/H. Garantia de 12 meses. Referência: Makita Bhx2500g.</t>
  </si>
  <si>
    <t>Americanas</t>
  </si>
  <si>
    <t>Submarino</t>
  </si>
  <si>
    <t>Shoptime</t>
  </si>
  <si>
    <t>Carrefour</t>
  </si>
  <si>
    <t>Arns Materiais de Construção</t>
  </si>
  <si>
    <t>Comercial Cordeiro</t>
  </si>
  <si>
    <t>Mercado Livre</t>
  </si>
  <si>
    <r>
      <t xml:space="preserve">Cadeado 20 mm, haste de aço cementada e cromada, para maior resistência a rupturas ou cortes; chaves em latão niquelado; deve possuir certificado ABNT NBR 15271/05; garantia mínima de 01 ano contra defeito de fabricação; acompanhar chave com pelo menos duas cópias. </t>
    </r>
    <r>
      <rPr>
        <b/>
        <sz val="8"/>
        <rFont val="Calibri"/>
        <family val="2"/>
        <scheme val="minor"/>
      </rPr>
      <t>Conjunto de mesmo segredo com no mínimo10 unidades.</t>
    </r>
  </si>
  <si>
    <t>Kit de fresas para madeira contendo 5 peças (15, 20, 25, 30 e 35 mm)</t>
  </si>
  <si>
    <t>TOTAL</t>
  </si>
  <si>
    <t>SAS Serralheria</t>
  </si>
  <si>
    <t>Serralheria JR</t>
  </si>
  <si>
    <t>PE 536/2018 - AQUISIÇÃO DE FERRAMENTAS, UTENSÍLIOS, MATERIAIS DE REPARO E EQUIPAMENTOS DE PROTEÇÃO INDIVIDUAL E COLETIVA PARA O CEAVI/UDESC-IBIRAMA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</si>
</sst>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R$&quot;\ * #,##0.00_-;\-&quot;R$&quot;\ * #,##0.00_-;_-&quot;R$&quot;\ * &quot;-&quot;??_-;_-@_-"/>
  </numFmts>
  <fonts count="9" x14ac:knownFonts="1">
    <font>
      <sz val="11"/>
      <color theme="1"/>
      <name val="Calibri"/>
      <family val="2"/>
      <scheme val="minor"/>
    </font>
    <font>
      <b/>
      <sz val="8"/>
      <name val="Calibri"/>
      <family val="2"/>
      <scheme val="minor"/>
    </font>
    <font>
      <sz val="8"/>
      <name val="Calibri"/>
      <family val="2"/>
      <scheme val="minor"/>
    </font>
    <font>
      <b/>
      <sz val="12"/>
      <name val="Calibri"/>
      <family val="2"/>
      <scheme val="minor"/>
    </font>
    <font>
      <sz val="11"/>
      <color theme="1"/>
      <name val="Calibri"/>
      <family val="2"/>
      <scheme val="minor"/>
    </font>
    <font>
      <b/>
      <sz val="12"/>
      <color theme="1"/>
      <name val="Calibri"/>
      <family val="2"/>
      <scheme val="minor"/>
    </font>
    <font>
      <sz val="8"/>
      <color theme="1"/>
      <name val="Calibri"/>
      <family val="2"/>
      <scheme val="minor"/>
    </font>
    <font>
      <sz val="8"/>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164" fontId="4" fillId="0" borderId="0" applyFont="0" applyFill="0" applyBorder="0" applyAlignment="0" applyProtection="0"/>
  </cellStyleXfs>
  <cellXfs count="55">
    <xf numFmtId="0" fontId="0" fillId="0" borderId="0" xfId="0"/>
    <xf numFmtId="0" fontId="1" fillId="2" borderId="1" xfId="0" applyFont="1" applyFill="1" applyBorder="1" applyAlignment="1">
      <alignment horizontal="center" vertical="center" textRotation="90"/>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textRotation="90" wrapText="1"/>
    </xf>
    <xf numFmtId="164" fontId="0" fillId="0" borderId="0" xfId="0" applyNumberFormat="1"/>
    <xf numFmtId="0" fontId="2" fillId="0" borderId="0" xfId="0" applyFont="1" applyFill="1" applyBorder="1" applyAlignment="1">
      <alignment vertical="center" wrapText="1"/>
    </xf>
    <xf numFmtId="0" fontId="7" fillId="0" borderId="0" xfId="0" applyFont="1" applyFill="1" applyBorder="1" applyAlignment="1">
      <alignment vertical="center" wrapText="1"/>
    </xf>
    <xf numFmtId="0" fontId="2" fillId="0" borderId="1" xfId="0" applyFont="1" applyFill="1" applyBorder="1" applyAlignment="1">
      <alignment horizontal="left" vertical="center" wrapText="1"/>
    </xf>
    <xf numFmtId="3" fontId="2" fillId="0" borderId="1" xfId="0" applyNumberFormat="1" applyFont="1" applyFill="1" applyBorder="1" applyAlignment="1">
      <alignment horizontal="center" vertical="center" wrapText="1"/>
    </xf>
    <xf numFmtId="0" fontId="0" fillId="0" borderId="0" xfId="0" applyFill="1"/>
    <xf numFmtId="0" fontId="2" fillId="0" borderId="1" xfId="0" applyFont="1" applyFill="1" applyBorder="1" applyAlignment="1">
      <alignment wrapText="1"/>
    </xf>
    <xf numFmtId="0" fontId="2" fillId="0" borderId="1" xfId="0" applyNumberFormat="1" applyFont="1" applyFill="1" applyBorder="1" applyAlignment="1">
      <alignment vertical="center" wrapText="1"/>
    </xf>
    <xf numFmtId="0" fontId="2" fillId="0" borderId="1" xfId="0" applyFont="1" applyFill="1" applyBorder="1" applyAlignment="1">
      <alignment vertical="top" wrapText="1"/>
    </xf>
    <xf numFmtId="0" fontId="2" fillId="0" borderId="1" xfId="0" applyNumberFormat="1" applyFont="1" applyFill="1" applyBorder="1" applyAlignment="1">
      <alignment horizontal="left" vertical="top" wrapText="1"/>
    </xf>
    <xf numFmtId="0" fontId="6" fillId="0" borderId="1" xfId="0" applyFont="1" applyFill="1" applyBorder="1" applyAlignment="1">
      <alignment vertical="center" wrapText="1"/>
    </xf>
    <xf numFmtId="0" fontId="2" fillId="0" borderId="1" xfId="0" applyFont="1" applyFill="1" applyBorder="1" applyAlignment="1">
      <alignment vertical="center" wrapText="1"/>
    </xf>
    <xf numFmtId="164" fontId="2" fillId="0" borderId="1" xfId="1" applyFont="1" applyFill="1" applyBorder="1" applyAlignment="1">
      <alignment vertical="center" wrapText="1"/>
    </xf>
    <xf numFmtId="0" fontId="6" fillId="0" borderId="0" xfId="0" applyFont="1" applyFill="1" applyAlignment="1">
      <alignment vertical="center" wrapText="1"/>
    </xf>
    <xf numFmtId="0" fontId="2" fillId="2" borderId="1" xfId="0" applyFont="1" applyFill="1" applyBorder="1" applyAlignment="1">
      <alignment wrapText="1"/>
    </xf>
    <xf numFmtId="0" fontId="2" fillId="2" borderId="1" xfId="0" applyNumberFormat="1" applyFont="1" applyFill="1" applyBorder="1" applyAlignment="1">
      <alignment horizontal="center" vertical="center" wrapText="1"/>
    </xf>
    <xf numFmtId="0" fontId="2" fillId="2" borderId="1" xfId="0" applyNumberFormat="1" applyFont="1" applyFill="1" applyBorder="1" applyAlignment="1">
      <alignment vertical="center" wrapText="1"/>
    </xf>
    <xf numFmtId="0" fontId="2" fillId="2" borderId="1" xfId="0" applyFont="1" applyFill="1" applyBorder="1" applyAlignment="1">
      <alignment horizontal="left" vertical="center" wrapText="1"/>
    </xf>
    <xf numFmtId="0" fontId="6" fillId="2" borderId="1" xfId="0" applyFont="1" applyFill="1" applyBorder="1" applyAlignment="1">
      <alignment vertical="center" wrapText="1"/>
    </xf>
    <xf numFmtId="164" fontId="2" fillId="0" borderId="1" xfId="1" applyFont="1" applyFill="1" applyBorder="1" applyAlignment="1">
      <alignment horizontal="center" vertical="center" wrapText="1"/>
    </xf>
    <xf numFmtId="164" fontId="2" fillId="2" borderId="1" xfId="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horizontal="justify" wrapText="1"/>
    </xf>
    <xf numFmtId="0" fontId="6" fillId="0" borderId="1" xfId="0" applyFont="1" applyFill="1" applyBorder="1" applyAlignment="1">
      <alignment horizontal="center" vertical="center" wrapText="1"/>
    </xf>
    <xf numFmtId="0" fontId="2" fillId="0" borderId="1" xfId="1" applyNumberFormat="1" applyFont="1" applyFill="1" applyBorder="1" applyAlignment="1">
      <alignment horizontal="center" vertical="center" wrapText="1"/>
    </xf>
    <xf numFmtId="164" fontId="6" fillId="0" borderId="1" xfId="1" applyFont="1" applyFill="1" applyBorder="1" applyAlignment="1">
      <alignment horizontal="center" vertical="center"/>
    </xf>
    <xf numFmtId="0" fontId="7" fillId="0" borderId="1" xfId="0" applyFont="1" applyFill="1" applyBorder="1" applyAlignment="1">
      <alignment horizontal="left" vertical="center" wrapText="1"/>
    </xf>
    <xf numFmtId="0" fontId="6" fillId="0" borderId="1" xfId="0" applyFont="1" applyFill="1" applyBorder="1" applyAlignment="1">
      <alignment horizontal="center" vertical="center"/>
    </xf>
    <xf numFmtId="164" fontId="2" fillId="2" borderId="1" xfId="1" applyFont="1" applyFill="1" applyBorder="1" applyAlignment="1">
      <alignment vertical="center" wrapText="1"/>
    </xf>
    <xf numFmtId="0" fontId="2" fillId="2" borderId="1" xfId="0" applyNumberFormat="1" applyFont="1" applyFill="1" applyBorder="1" applyAlignment="1">
      <alignment vertical="top" wrapText="1"/>
    </xf>
    <xf numFmtId="3" fontId="2" fillId="2" borderId="1" xfId="0" applyNumberFormat="1" applyFont="1" applyFill="1" applyBorder="1" applyAlignment="1">
      <alignment horizontal="center" vertical="center" wrapText="1"/>
    </xf>
    <xf numFmtId="0" fontId="2" fillId="2" borderId="1" xfId="0" applyFont="1" applyFill="1" applyBorder="1" applyAlignment="1">
      <alignment vertical="top" wrapText="1"/>
    </xf>
    <xf numFmtId="0" fontId="7" fillId="2" borderId="3" xfId="0" applyFont="1" applyFill="1" applyBorder="1" applyAlignment="1">
      <alignment vertical="center" wrapText="1"/>
    </xf>
    <xf numFmtId="0" fontId="2" fillId="2" borderId="3" xfId="0" applyFont="1" applyFill="1" applyBorder="1" applyAlignment="1">
      <alignment horizontal="center" vertical="center" wrapText="1"/>
    </xf>
    <xf numFmtId="0" fontId="6" fillId="2" borderId="3" xfId="0" applyFont="1" applyFill="1" applyBorder="1" applyAlignment="1">
      <alignment horizontal="center" vertical="center"/>
    </xf>
    <xf numFmtId="0" fontId="2" fillId="2" borderId="3" xfId="1" applyNumberFormat="1" applyFont="1" applyFill="1" applyBorder="1" applyAlignment="1">
      <alignment horizontal="center" vertical="center" wrapText="1"/>
    </xf>
    <xf numFmtId="164" fontId="6" fillId="2" borderId="3" xfId="1" applyFont="1" applyFill="1" applyBorder="1" applyAlignment="1">
      <alignment horizontal="center" vertical="center"/>
    </xf>
    <xf numFmtId="0" fontId="2" fillId="2" borderId="3" xfId="0" applyFont="1" applyFill="1" applyBorder="1" applyAlignment="1">
      <alignment horizontal="center" vertical="center" wrapText="1"/>
    </xf>
    <xf numFmtId="164" fontId="8" fillId="0" borderId="0" xfId="0" applyNumberFormat="1" applyFont="1" applyAlignment="1">
      <alignment horizontal="center"/>
    </xf>
    <xf numFmtId="0" fontId="5" fillId="0" borderId="0" xfId="0" applyFont="1" applyAlignment="1">
      <alignment horizontal="center"/>
    </xf>
    <xf numFmtId="0" fontId="3" fillId="0" borderId="2" xfId="0" applyFont="1" applyFill="1" applyBorder="1" applyAlignment="1">
      <alignment horizontal="center" vertical="center" wrapText="1"/>
    </xf>
    <xf numFmtId="164" fontId="2" fillId="2" borderId="3" xfId="1" applyFont="1" applyFill="1" applyBorder="1" applyAlignment="1">
      <alignment horizontal="center" vertical="center" wrapText="1"/>
    </xf>
    <xf numFmtId="164" fontId="2" fillId="2" borderId="4" xfId="1" applyFont="1" applyFill="1" applyBorder="1" applyAlignment="1">
      <alignment horizontal="center" vertical="center" wrapText="1"/>
    </xf>
    <xf numFmtId="164" fontId="2" fillId="2" borderId="5" xfId="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3" fillId="0" borderId="0" xfId="0" applyFont="1" applyFill="1" applyBorder="1" applyAlignment="1">
      <alignment horizontal="center" vertical="center" wrapText="1"/>
    </xf>
  </cellXfs>
  <cellStyles count="2">
    <cellStyle name="Moeda"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5"/>
  <sheetViews>
    <sheetView tabSelected="1" topLeftCell="A73" workbookViewId="0">
      <selection activeCell="C85" sqref="C85"/>
    </sheetView>
  </sheetViews>
  <sheetFormatPr defaultRowHeight="15" x14ac:dyDescent="0.25"/>
  <cols>
    <col min="1" max="2" width="3.5703125" bestFit="1" customWidth="1"/>
    <col min="3" max="3" width="27.42578125" customWidth="1"/>
    <col min="5" max="5" width="11.28515625" customWidth="1"/>
    <col min="6" max="6" width="4.85546875" bestFit="1" customWidth="1"/>
    <col min="7" max="7" width="6.5703125" bestFit="1" customWidth="1"/>
    <col min="8" max="8" width="9.85546875" bestFit="1" customWidth="1"/>
    <col min="9" max="9" width="9.28515625" bestFit="1" customWidth="1"/>
    <col min="10" max="10" width="9.7109375" bestFit="1" customWidth="1"/>
    <col min="11" max="13" width="9.28515625" bestFit="1" customWidth="1"/>
    <col min="14" max="14" width="9.28515625" customWidth="1"/>
    <col min="15" max="15" width="9.7109375" bestFit="1" customWidth="1"/>
    <col min="16" max="16" width="9.28515625" bestFit="1" customWidth="1"/>
    <col min="17" max="18" width="9.85546875" bestFit="1" customWidth="1"/>
    <col min="19" max="21" width="9.85546875" customWidth="1"/>
    <col min="22" max="22" width="9.5703125" bestFit="1" customWidth="1"/>
    <col min="23" max="23" width="14.140625" customWidth="1"/>
    <col min="24" max="24" width="13.28515625" bestFit="1" customWidth="1"/>
  </cols>
  <sheetData>
    <row r="1" spans="1:24" ht="15.75" x14ac:dyDescent="0.25">
      <c r="A1" s="46" t="s">
        <v>157</v>
      </c>
      <c r="B1" s="46"/>
      <c r="C1" s="46"/>
      <c r="D1" s="46"/>
      <c r="E1" s="46"/>
      <c r="F1" s="46"/>
      <c r="G1" s="46"/>
      <c r="H1" s="46"/>
      <c r="I1" s="46"/>
      <c r="J1" s="46"/>
      <c r="K1" s="46"/>
      <c r="L1" s="46"/>
      <c r="M1" s="46"/>
      <c r="N1" s="46"/>
      <c r="O1" s="46"/>
      <c r="P1" s="46"/>
      <c r="Q1" s="46"/>
      <c r="R1" s="46"/>
      <c r="S1" s="46"/>
      <c r="T1" s="46"/>
      <c r="U1" s="46"/>
      <c r="V1" s="46"/>
      <c r="W1" s="46"/>
      <c r="X1" s="46"/>
    </row>
    <row r="2" spans="1:24" ht="31.5" customHeight="1" x14ac:dyDescent="0.25">
      <c r="A2" s="47" t="s">
        <v>209</v>
      </c>
      <c r="B2" s="47"/>
      <c r="C2" s="47"/>
      <c r="D2" s="47"/>
      <c r="E2" s="47"/>
      <c r="F2" s="47"/>
      <c r="G2" s="47"/>
      <c r="H2" s="47"/>
      <c r="I2" s="47"/>
      <c r="J2" s="47"/>
      <c r="K2" s="47"/>
      <c r="L2" s="47"/>
      <c r="M2" s="47"/>
      <c r="N2" s="47"/>
      <c r="O2" s="47"/>
      <c r="P2" s="47"/>
      <c r="Q2" s="47"/>
      <c r="R2" s="47"/>
      <c r="S2" s="47"/>
      <c r="T2" s="47"/>
      <c r="U2" s="47"/>
      <c r="V2" s="47"/>
      <c r="W2" s="47"/>
      <c r="X2" s="47"/>
    </row>
    <row r="3" spans="1:24" ht="56.25" x14ac:dyDescent="0.25">
      <c r="A3" s="1" t="s">
        <v>33</v>
      </c>
      <c r="B3" s="1" t="s">
        <v>0</v>
      </c>
      <c r="C3" s="2" t="s">
        <v>1</v>
      </c>
      <c r="D3" s="2" t="s">
        <v>15</v>
      </c>
      <c r="E3" s="2" t="s">
        <v>24</v>
      </c>
      <c r="F3" s="2" t="s">
        <v>2</v>
      </c>
      <c r="G3" s="3" t="s">
        <v>162</v>
      </c>
      <c r="H3" s="2" t="s">
        <v>190</v>
      </c>
      <c r="I3" s="2" t="s">
        <v>191</v>
      </c>
      <c r="J3" s="2" t="s">
        <v>192</v>
      </c>
      <c r="K3" s="2" t="s">
        <v>194</v>
      </c>
      <c r="L3" s="2" t="s">
        <v>195</v>
      </c>
      <c r="M3" s="2" t="s">
        <v>201</v>
      </c>
      <c r="N3" s="2" t="s">
        <v>202</v>
      </c>
      <c r="O3" s="2" t="s">
        <v>197</v>
      </c>
      <c r="P3" s="2" t="s">
        <v>198</v>
      </c>
      <c r="Q3" s="2" t="s">
        <v>199</v>
      </c>
      <c r="R3" s="2" t="s">
        <v>200</v>
      </c>
      <c r="S3" s="2" t="s">
        <v>203</v>
      </c>
      <c r="T3" s="2" t="s">
        <v>207</v>
      </c>
      <c r="U3" s="2" t="s">
        <v>208</v>
      </c>
      <c r="V3" s="2" t="s">
        <v>60</v>
      </c>
      <c r="W3" s="2" t="s">
        <v>59</v>
      </c>
      <c r="X3" s="2" t="s">
        <v>29</v>
      </c>
    </row>
    <row r="4" spans="1:24" s="9" customFormat="1" ht="33.75" x14ac:dyDescent="0.25">
      <c r="A4" s="15">
        <v>1</v>
      </c>
      <c r="B4" s="25">
        <v>1</v>
      </c>
      <c r="C4" s="7" t="s">
        <v>14</v>
      </c>
      <c r="D4" s="25" t="s">
        <v>16</v>
      </c>
      <c r="E4" s="25" t="s">
        <v>142</v>
      </c>
      <c r="F4" s="25" t="s">
        <v>2</v>
      </c>
      <c r="G4" s="8">
        <v>300</v>
      </c>
      <c r="H4" s="23">
        <v>0.53</v>
      </c>
      <c r="I4" s="23">
        <v>0</v>
      </c>
      <c r="J4" s="23">
        <v>0</v>
      </c>
      <c r="K4" s="23">
        <v>0</v>
      </c>
      <c r="L4" s="23">
        <v>1.54</v>
      </c>
      <c r="M4" s="23">
        <v>0.57999999999999996</v>
      </c>
      <c r="N4" s="23">
        <v>0.79</v>
      </c>
      <c r="O4" s="23">
        <v>0</v>
      </c>
      <c r="P4" s="23">
        <v>0</v>
      </c>
      <c r="Q4" s="23">
        <v>0</v>
      </c>
      <c r="R4" s="23">
        <v>0</v>
      </c>
      <c r="S4" s="23">
        <v>0</v>
      </c>
      <c r="T4" s="23">
        <v>0</v>
      </c>
      <c r="U4" s="23">
        <v>0</v>
      </c>
      <c r="V4" s="23">
        <f>AVERAGEIF(H4:U4,"&gt;0")</f>
        <v>0.8600000000000001</v>
      </c>
      <c r="W4" s="23">
        <f t="shared" ref="W4:W35" si="0">V4*G4</f>
        <v>258.00000000000006</v>
      </c>
      <c r="X4" s="16">
        <f>W4</f>
        <v>258.00000000000006</v>
      </c>
    </row>
    <row r="5" spans="1:24" s="9" customFormat="1" x14ac:dyDescent="0.25">
      <c r="A5" s="27">
        <v>2</v>
      </c>
      <c r="B5" s="26">
        <v>2</v>
      </c>
      <c r="C5" s="21" t="s">
        <v>30</v>
      </c>
      <c r="D5" s="26" t="s">
        <v>16</v>
      </c>
      <c r="E5" s="26" t="s">
        <v>34</v>
      </c>
      <c r="F5" s="26" t="s">
        <v>3</v>
      </c>
      <c r="G5" s="26">
        <v>48</v>
      </c>
      <c r="H5" s="24">
        <v>0</v>
      </c>
      <c r="I5" s="24">
        <v>0</v>
      </c>
      <c r="J5" s="24">
        <v>0</v>
      </c>
      <c r="K5" s="24">
        <v>0</v>
      </c>
      <c r="L5" s="24">
        <v>79</v>
      </c>
      <c r="M5" s="24">
        <v>70</v>
      </c>
      <c r="N5" s="24">
        <v>69</v>
      </c>
      <c r="O5" s="24">
        <v>0</v>
      </c>
      <c r="P5" s="24">
        <v>0</v>
      </c>
      <c r="Q5" s="24">
        <v>0</v>
      </c>
      <c r="R5" s="24">
        <v>0</v>
      </c>
      <c r="S5" s="24">
        <v>0</v>
      </c>
      <c r="T5" s="24">
        <v>0</v>
      </c>
      <c r="U5" s="24">
        <v>0</v>
      </c>
      <c r="V5" s="24">
        <f t="shared" ref="V5:V68" si="1">AVERAGEIF(H5:U5,"&gt;0")</f>
        <v>72.666666666666671</v>
      </c>
      <c r="W5" s="24">
        <f t="shared" si="0"/>
        <v>3488</v>
      </c>
      <c r="X5" s="35">
        <f t="shared" ref="X5:X68" si="2">W5</f>
        <v>3488</v>
      </c>
    </row>
    <row r="6" spans="1:24" s="9" customFormat="1" x14ac:dyDescent="0.25">
      <c r="A6" s="15">
        <v>3</v>
      </c>
      <c r="B6" s="25">
        <v>3</v>
      </c>
      <c r="C6" s="7" t="s">
        <v>135</v>
      </c>
      <c r="D6" s="25" t="s">
        <v>16</v>
      </c>
      <c r="E6" s="25" t="s">
        <v>35</v>
      </c>
      <c r="F6" s="25" t="s">
        <v>2</v>
      </c>
      <c r="G6" s="25">
        <v>10</v>
      </c>
      <c r="H6" s="23">
        <v>30.26</v>
      </c>
      <c r="I6" s="23">
        <v>0</v>
      </c>
      <c r="J6" s="23">
        <v>0</v>
      </c>
      <c r="K6" s="23">
        <v>0</v>
      </c>
      <c r="L6" s="23">
        <v>0</v>
      </c>
      <c r="M6" s="23">
        <v>23.5</v>
      </c>
      <c r="N6" s="23">
        <v>25.9</v>
      </c>
      <c r="O6" s="23">
        <v>0</v>
      </c>
      <c r="P6" s="23">
        <v>0</v>
      </c>
      <c r="Q6" s="23">
        <v>0</v>
      </c>
      <c r="R6" s="23">
        <v>0</v>
      </c>
      <c r="S6" s="23">
        <v>0</v>
      </c>
      <c r="T6" s="23">
        <v>0</v>
      </c>
      <c r="U6" s="23">
        <v>0</v>
      </c>
      <c r="V6" s="23">
        <f t="shared" si="1"/>
        <v>26.553333333333331</v>
      </c>
      <c r="W6" s="23">
        <f t="shared" si="0"/>
        <v>265.5333333333333</v>
      </c>
      <c r="X6" s="16">
        <f t="shared" si="2"/>
        <v>265.5333333333333</v>
      </c>
    </row>
    <row r="7" spans="1:24" s="9" customFormat="1" ht="23.25" x14ac:dyDescent="0.25">
      <c r="A7" s="27">
        <v>4</v>
      </c>
      <c r="B7" s="26">
        <v>4</v>
      </c>
      <c r="C7" s="18" t="s">
        <v>61</v>
      </c>
      <c r="D7" s="26" t="s">
        <v>16</v>
      </c>
      <c r="E7" s="19" t="s">
        <v>144</v>
      </c>
      <c r="F7" s="26" t="s">
        <v>2</v>
      </c>
      <c r="G7" s="19">
        <v>20</v>
      </c>
      <c r="H7" s="24">
        <v>11.72</v>
      </c>
      <c r="I7" s="24">
        <v>0</v>
      </c>
      <c r="J7" s="24">
        <v>0</v>
      </c>
      <c r="K7" s="24">
        <v>0</v>
      </c>
      <c r="L7" s="24">
        <v>11.94</v>
      </c>
      <c r="M7" s="24">
        <v>16.8</v>
      </c>
      <c r="N7" s="24">
        <v>13.2</v>
      </c>
      <c r="O7" s="24">
        <v>0</v>
      </c>
      <c r="P7" s="24">
        <v>0</v>
      </c>
      <c r="Q7" s="24">
        <v>0</v>
      </c>
      <c r="R7" s="24">
        <v>0</v>
      </c>
      <c r="S7" s="24">
        <v>0</v>
      </c>
      <c r="T7" s="24">
        <v>0</v>
      </c>
      <c r="U7" s="24">
        <v>0</v>
      </c>
      <c r="V7" s="24">
        <f t="shared" si="1"/>
        <v>13.414999999999999</v>
      </c>
      <c r="W7" s="24">
        <f t="shared" si="0"/>
        <v>268.29999999999995</v>
      </c>
      <c r="X7" s="35">
        <f t="shared" si="2"/>
        <v>268.29999999999995</v>
      </c>
    </row>
    <row r="8" spans="1:24" s="9" customFormat="1" ht="23.25" x14ac:dyDescent="0.25">
      <c r="A8" s="15">
        <v>5</v>
      </c>
      <c r="B8" s="25">
        <v>5</v>
      </c>
      <c r="C8" s="10" t="s">
        <v>62</v>
      </c>
      <c r="D8" s="25" t="s">
        <v>16</v>
      </c>
      <c r="E8" s="28" t="s">
        <v>106</v>
      </c>
      <c r="F8" s="25" t="s">
        <v>2</v>
      </c>
      <c r="G8" s="28">
        <v>20</v>
      </c>
      <c r="H8" s="23">
        <v>0</v>
      </c>
      <c r="I8" s="23">
        <v>0</v>
      </c>
      <c r="J8" s="23">
        <v>0.67</v>
      </c>
      <c r="K8" s="23">
        <v>0</v>
      </c>
      <c r="L8" s="23">
        <v>0</v>
      </c>
      <c r="M8" s="23">
        <v>0.5</v>
      </c>
      <c r="N8" s="23">
        <v>0.5</v>
      </c>
      <c r="O8" s="23">
        <v>0</v>
      </c>
      <c r="P8" s="23">
        <v>0</v>
      </c>
      <c r="Q8" s="23">
        <v>0</v>
      </c>
      <c r="R8" s="23">
        <v>0</v>
      </c>
      <c r="S8" s="23">
        <v>0</v>
      </c>
      <c r="T8" s="23">
        <v>0</v>
      </c>
      <c r="U8" s="23">
        <v>0</v>
      </c>
      <c r="V8" s="23">
        <f t="shared" si="1"/>
        <v>0.55666666666666664</v>
      </c>
      <c r="W8" s="23">
        <f t="shared" si="0"/>
        <v>11.133333333333333</v>
      </c>
      <c r="X8" s="16">
        <f t="shared" si="2"/>
        <v>11.133333333333333</v>
      </c>
    </row>
    <row r="9" spans="1:24" s="9" customFormat="1" ht="22.5" x14ac:dyDescent="0.25">
      <c r="A9" s="27">
        <v>6</v>
      </c>
      <c r="B9" s="26">
        <v>6</v>
      </c>
      <c r="C9" s="20" t="s">
        <v>63</v>
      </c>
      <c r="D9" s="26" t="s">
        <v>16</v>
      </c>
      <c r="E9" s="19" t="s">
        <v>107</v>
      </c>
      <c r="F9" s="26" t="s">
        <v>2</v>
      </c>
      <c r="G9" s="19">
        <v>20</v>
      </c>
      <c r="H9" s="24">
        <v>1.75</v>
      </c>
      <c r="I9" s="24">
        <v>0</v>
      </c>
      <c r="J9" s="24">
        <v>0</v>
      </c>
      <c r="K9" s="24">
        <v>1.7</v>
      </c>
      <c r="L9" s="24">
        <v>0</v>
      </c>
      <c r="M9" s="24">
        <v>2</v>
      </c>
      <c r="N9" s="24">
        <v>2</v>
      </c>
      <c r="O9" s="24">
        <v>0</v>
      </c>
      <c r="P9" s="24">
        <v>0</v>
      </c>
      <c r="Q9" s="24">
        <v>0</v>
      </c>
      <c r="R9" s="24">
        <v>0</v>
      </c>
      <c r="S9" s="24">
        <v>0</v>
      </c>
      <c r="T9" s="24">
        <v>0</v>
      </c>
      <c r="U9" s="24">
        <v>0</v>
      </c>
      <c r="V9" s="24">
        <f t="shared" si="1"/>
        <v>1.8625</v>
      </c>
      <c r="W9" s="24">
        <f t="shared" si="0"/>
        <v>37.25</v>
      </c>
      <c r="X9" s="35">
        <f t="shared" si="2"/>
        <v>37.25</v>
      </c>
    </row>
    <row r="10" spans="1:24" s="9" customFormat="1" ht="22.5" x14ac:dyDescent="0.25">
      <c r="A10" s="15">
        <v>7</v>
      </c>
      <c r="B10" s="25">
        <v>7</v>
      </c>
      <c r="C10" s="11" t="s">
        <v>66</v>
      </c>
      <c r="D10" s="25" t="s">
        <v>16</v>
      </c>
      <c r="E10" s="28" t="s">
        <v>108</v>
      </c>
      <c r="F10" s="25" t="s">
        <v>2</v>
      </c>
      <c r="G10" s="28">
        <v>20</v>
      </c>
      <c r="H10" s="23">
        <v>0.48</v>
      </c>
      <c r="I10" s="23">
        <v>0</v>
      </c>
      <c r="J10" s="23">
        <v>0</v>
      </c>
      <c r="K10" s="23">
        <v>0</v>
      </c>
      <c r="L10" s="23">
        <v>0</v>
      </c>
      <c r="M10" s="23">
        <v>0.5</v>
      </c>
      <c r="N10" s="23">
        <v>0.5</v>
      </c>
      <c r="O10" s="23">
        <v>0</v>
      </c>
      <c r="P10" s="23">
        <v>0</v>
      </c>
      <c r="Q10" s="23">
        <v>0</v>
      </c>
      <c r="R10" s="23">
        <v>0</v>
      </c>
      <c r="S10" s="23">
        <v>0</v>
      </c>
      <c r="T10" s="23">
        <v>0</v>
      </c>
      <c r="U10" s="23">
        <v>0</v>
      </c>
      <c r="V10" s="23">
        <f t="shared" si="1"/>
        <v>0.49333333333333335</v>
      </c>
      <c r="W10" s="23">
        <f t="shared" si="0"/>
        <v>9.8666666666666671</v>
      </c>
      <c r="X10" s="16">
        <f t="shared" si="2"/>
        <v>9.8666666666666671</v>
      </c>
    </row>
    <row r="11" spans="1:24" s="9" customFormat="1" ht="23.25" x14ac:dyDescent="0.25">
      <c r="A11" s="27">
        <v>8</v>
      </c>
      <c r="B11" s="26">
        <v>8</v>
      </c>
      <c r="C11" s="18" t="s">
        <v>64</v>
      </c>
      <c r="D11" s="26" t="s">
        <v>16</v>
      </c>
      <c r="E11" s="26" t="s">
        <v>109</v>
      </c>
      <c r="F11" s="26" t="s">
        <v>2</v>
      </c>
      <c r="G11" s="26">
        <v>10</v>
      </c>
      <c r="H11" s="24">
        <v>0</v>
      </c>
      <c r="I11" s="24">
        <v>0</v>
      </c>
      <c r="J11" s="24">
        <v>0</v>
      </c>
      <c r="K11" s="24">
        <v>0</v>
      </c>
      <c r="L11" s="24">
        <v>41.34</v>
      </c>
      <c r="M11" s="24">
        <v>46.8</v>
      </c>
      <c r="N11" s="24">
        <v>47.4</v>
      </c>
      <c r="O11" s="24">
        <v>0</v>
      </c>
      <c r="P11" s="24">
        <v>0</v>
      </c>
      <c r="Q11" s="24">
        <v>0</v>
      </c>
      <c r="R11" s="24">
        <v>0</v>
      </c>
      <c r="S11" s="24">
        <v>0</v>
      </c>
      <c r="T11" s="24">
        <v>0</v>
      </c>
      <c r="U11" s="24">
        <v>0</v>
      </c>
      <c r="V11" s="24">
        <f t="shared" si="1"/>
        <v>45.18</v>
      </c>
      <c r="W11" s="24">
        <f t="shared" si="0"/>
        <v>451.8</v>
      </c>
      <c r="X11" s="35">
        <f t="shared" si="2"/>
        <v>451.8</v>
      </c>
    </row>
    <row r="12" spans="1:24" s="9" customFormat="1" ht="23.25" x14ac:dyDescent="0.25">
      <c r="A12" s="15">
        <v>9</v>
      </c>
      <c r="B12" s="25">
        <v>9</v>
      </c>
      <c r="C12" s="10" t="s">
        <v>65</v>
      </c>
      <c r="D12" s="25" t="s">
        <v>16</v>
      </c>
      <c r="E12" s="25" t="s">
        <v>110</v>
      </c>
      <c r="F12" s="25" t="s">
        <v>2</v>
      </c>
      <c r="G12" s="25">
        <v>10</v>
      </c>
      <c r="H12" s="23">
        <v>3.6</v>
      </c>
      <c r="I12" s="23">
        <v>0</v>
      </c>
      <c r="J12" s="23">
        <v>0</v>
      </c>
      <c r="K12" s="23">
        <v>0</v>
      </c>
      <c r="L12" s="23">
        <v>0</v>
      </c>
      <c r="M12" s="23">
        <v>3.5</v>
      </c>
      <c r="N12" s="23">
        <v>3.9</v>
      </c>
      <c r="O12" s="23">
        <v>0</v>
      </c>
      <c r="P12" s="23">
        <v>0</v>
      </c>
      <c r="Q12" s="23">
        <v>0</v>
      </c>
      <c r="R12" s="23">
        <v>0</v>
      </c>
      <c r="S12" s="23">
        <v>0</v>
      </c>
      <c r="T12" s="23">
        <v>0</v>
      </c>
      <c r="U12" s="23">
        <v>0</v>
      </c>
      <c r="V12" s="23">
        <f t="shared" si="1"/>
        <v>3.6666666666666665</v>
      </c>
      <c r="W12" s="23">
        <f t="shared" si="0"/>
        <v>36.666666666666664</v>
      </c>
      <c r="X12" s="16">
        <f t="shared" si="2"/>
        <v>36.666666666666664</v>
      </c>
    </row>
    <row r="13" spans="1:24" s="9" customFormat="1" ht="22.5" x14ac:dyDescent="0.25">
      <c r="A13" s="27">
        <v>10</v>
      </c>
      <c r="B13" s="26">
        <v>10</v>
      </c>
      <c r="C13" s="20" t="s">
        <v>67</v>
      </c>
      <c r="D13" s="26" t="s">
        <v>16</v>
      </c>
      <c r="E13" s="26" t="s">
        <v>111</v>
      </c>
      <c r="F13" s="26" t="s">
        <v>2</v>
      </c>
      <c r="G13" s="26">
        <v>10</v>
      </c>
      <c r="H13" s="24">
        <v>0</v>
      </c>
      <c r="I13" s="24">
        <v>0</v>
      </c>
      <c r="J13" s="24">
        <v>0</v>
      </c>
      <c r="K13" s="24">
        <v>0</v>
      </c>
      <c r="L13" s="24">
        <v>10.5</v>
      </c>
      <c r="M13" s="24">
        <v>12.5</v>
      </c>
      <c r="N13" s="24">
        <v>11.9</v>
      </c>
      <c r="O13" s="24">
        <v>0</v>
      </c>
      <c r="P13" s="24">
        <v>0</v>
      </c>
      <c r="Q13" s="24">
        <v>0</v>
      </c>
      <c r="R13" s="24">
        <v>0</v>
      </c>
      <c r="S13" s="24">
        <v>0</v>
      </c>
      <c r="T13" s="24">
        <v>0</v>
      </c>
      <c r="U13" s="24">
        <v>0</v>
      </c>
      <c r="V13" s="24">
        <f t="shared" si="1"/>
        <v>11.633333333333333</v>
      </c>
      <c r="W13" s="24">
        <f t="shared" si="0"/>
        <v>116.33333333333333</v>
      </c>
      <c r="X13" s="35">
        <f t="shared" si="2"/>
        <v>116.33333333333333</v>
      </c>
    </row>
    <row r="14" spans="1:24" s="9" customFormat="1" ht="22.5" x14ac:dyDescent="0.25">
      <c r="A14" s="15">
        <v>11</v>
      </c>
      <c r="B14" s="25">
        <v>11</v>
      </c>
      <c r="C14" s="11" t="s">
        <v>68</v>
      </c>
      <c r="D14" s="25" t="s">
        <v>16</v>
      </c>
      <c r="E14" s="25" t="s">
        <v>112</v>
      </c>
      <c r="F14" s="25" t="s">
        <v>2</v>
      </c>
      <c r="G14" s="25">
        <v>10</v>
      </c>
      <c r="H14" s="23">
        <v>0</v>
      </c>
      <c r="I14" s="23">
        <v>0</v>
      </c>
      <c r="J14" s="23">
        <v>0</v>
      </c>
      <c r="K14" s="23">
        <v>0</v>
      </c>
      <c r="L14" s="23">
        <v>3.25</v>
      </c>
      <c r="M14" s="23">
        <v>3.8</v>
      </c>
      <c r="N14" s="23">
        <v>3.8</v>
      </c>
      <c r="O14" s="23">
        <v>0</v>
      </c>
      <c r="P14" s="23">
        <v>0</v>
      </c>
      <c r="Q14" s="23">
        <v>0</v>
      </c>
      <c r="R14" s="23">
        <v>0</v>
      </c>
      <c r="S14" s="23">
        <v>0</v>
      </c>
      <c r="T14" s="23">
        <v>0</v>
      </c>
      <c r="U14" s="23">
        <v>0</v>
      </c>
      <c r="V14" s="23">
        <f t="shared" si="1"/>
        <v>3.6166666666666667</v>
      </c>
      <c r="W14" s="23">
        <f t="shared" si="0"/>
        <v>36.166666666666664</v>
      </c>
      <c r="X14" s="16">
        <f t="shared" si="2"/>
        <v>36.166666666666664</v>
      </c>
    </row>
    <row r="15" spans="1:24" s="9" customFormat="1" ht="33.75" x14ac:dyDescent="0.25">
      <c r="A15" s="27">
        <v>12</v>
      </c>
      <c r="B15" s="26">
        <v>12</v>
      </c>
      <c r="C15" s="21" t="s">
        <v>93</v>
      </c>
      <c r="D15" s="26" t="s">
        <v>16</v>
      </c>
      <c r="E15" s="26" t="s">
        <v>114</v>
      </c>
      <c r="F15" s="26" t="s">
        <v>2</v>
      </c>
      <c r="G15" s="26">
        <v>5</v>
      </c>
      <c r="H15" s="24">
        <v>0</v>
      </c>
      <c r="I15" s="24">
        <v>12.39</v>
      </c>
      <c r="J15" s="24">
        <v>0</v>
      </c>
      <c r="K15" s="24">
        <v>0</v>
      </c>
      <c r="L15" s="24">
        <v>0</v>
      </c>
      <c r="M15" s="24">
        <v>0</v>
      </c>
      <c r="N15" s="24">
        <v>12.9</v>
      </c>
      <c r="O15" s="24">
        <v>0</v>
      </c>
      <c r="P15" s="24">
        <v>0</v>
      </c>
      <c r="Q15" s="24">
        <v>0</v>
      </c>
      <c r="R15" s="24">
        <v>0</v>
      </c>
      <c r="S15" s="24">
        <v>0</v>
      </c>
      <c r="T15" s="24">
        <v>0</v>
      </c>
      <c r="U15" s="24">
        <v>0</v>
      </c>
      <c r="V15" s="24">
        <f t="shared" si="1"/>
        <v>12.645</v>
      </c>
      <c r="W15" s="24">
        <f t="shared" si="0"/>
        <v>63.224999999999994</v>
      </c>
      <c r="X15" s="35">
        <f t="shared" si="2"/>
        <v>63.224999999999994</v>
      </c>
    </row>
    <row r="16" spans="1:24" s="9" customFormat="1" ht="22.5" x14ac:dyDescent="0.25">
      <c r="A16" s="15">
        <v>13</v>
      </c>
      <c r="B16" s="25">
        <v>13</v>
      </c>
      <c r="C16" s="7" t="s">
        <v>92</v>
      </c>
      <c r="D16" s="25" t="s">
        <v>16</v>
      </c>
      <c r="E16" s="25" t="s">
        <v>115</v>
      </c>
      <c r="F16" s="25" t="s">
        <v>2</v>
      </c>
      <c r="G16" s="25">
        <v>5</v>
      </c>
      <c r="H16" s="23">
        <v>0</v>
      </c>
      <c r="I16" s="23">
        <v>0</v>
      </c>
      <c r="J16" s="23">
        <v>0</v>
      </c>
      <c r="K16" s="23">
        <v>1.7</v>
      </c>
      <c r="L16" s="23">
        <v>2.1</v>
      </c>
      <c r="M16" s="23">
        <v>0</v>
      </c>
      <c r="N16" s="23">
        <v>2.5</v>
      </c>
      <c r="O16" s="23">
        <v>0</v>
      </c>
      <c r="P16" s="23">
        <v>0</v>
      </c>
      <c r="Q16" s="23">
        <v>0</v>
      </c>
      <c r="R16" s="23">
        <v>0</v>
      </c>
      <c r="S16" s="23">
        <v>0</v>
      </c>
      <c r="T16" s="23">
        <v>0</v>
      </c>
      <c r="U16" s="23">
        <v>0</v>
      </c>
      <c r="V16" s="23">
        <f t="shared" si="1"/>
        <v>2.1</v>
      </c>
      <c r="W16" s="23">
        <f t="shared" si="0"/>
        <v>10.5</v>
      </c>
      <c r="X16" s="16">
        <f t="shared" si="2"/>
        <v>10.5</v>
      </c>
    </row>
    <row r="17" spans="1:24" s="9" customFormat="1" ht="22.5" x14ac:dyDescent="0.25">
      <c r="A17" s="27">
        <v>14</v>
      </c>
      <c r="B17" s="26">
        <v>14</v>
      </c>
      <c r="C17" s="21" t="s">
        <v>94</v>
      </c>
      <c r="D17" s="26" t="s">
        <v>16</v>
      </c>
      <c r="E17" s="26" t="s">
        <v>116</v>
      </c>
      <c r="F17" s="26" t="s">
        <v>2</v>
      </c>
      <c r="G17" s="26">
        <v>5</v>
      </c>
      <c r="H17" s="24">
        <v>0</v>
      </c>
      <c r="I17" s="24">
        <v>0</v>
      </c>
      <c r="J17" s="24">
        <v>0</v>
      </c>
      <c r="K17" s="24">
        <v>0</v>
      </c>
      <c r="L17" s="24">
        <v>3.75</v>
      </c>
      <c r="M17" s="24">
        <v>4.5</v>
      </c>
      <c r="N17" s="24">
        <v>4.9000000000000004</v>
      </c>
      <c r="O17" s="24">
        <v>0</v>
      </c>
      <c r="P17" s="24">
        <v>0</v>
      </c>
      <c r="Q17" s="24">
        <v>0</v>
      </c>
      <c r="R17" s="24">
        <v>0</v>
      </c>
      <c r="S17" s="24">
        <v>0</v>
      </c>
      <c r="T17" s="24">
        <v>0</v>
      </c>
      <c r="U17" s="24">
        <v>0</v>
      </c>
      <c r="V17" s="24">
        <f t="shared" si="1"/>
        <v>4.3833333333333337</v>
      </c>
      <c r="W17" s="24">
        <f t="shared" si="0"/>
        <v>21.916666666666668</v>
      </c>
      <c r="X17" s="35">
        <f t="shared" si="2"/>
        <v>21.916666666666668</v>
      </c>
    </row>
    <row r="18" spans="1:24" s="9" customFormat="1" ht="22.5" x14ac:dyDescent="0.25">
      <c r="A18" s="15">
        <v>15</v>
      </c>
      <c r="B18" s="25">
        <v>15</v>
      </c>
      <c r="C18" s="7" t="s">
        <v>95</v>
      </c>
      <c r="D18" s="25" t="s">
        <v>16</v>
      </c>
      <c r="E18" s="25" t="s">
        <v>145</v>
      </c>
      <c r="F18" s="25" t="s">
        <v>2</v>
      </c>
      <c r="G18" s="25">
        <v>5</v>
      </c>
      <c r="H18" s="23">
        <v>0</v>
      </c>
      <c r="I18" s="23">
        <v>5.84</v>
      </c>
      <c r="J18" s="23">
        <v>0</v>
      </c>
      <c r="K18" s="23">
        <v>0</v>
      </c>
      <c r="L18" s="23">
        <v>4.95</v>
      </c>
      <c r="M18" s="23">
        <v>5.5</v>
      </c>
      <c r="N18" s="23">
        <v>0</v>
      </c>
      <c r="O18" s="23">
        <v>0</v>
      </c>
      <c r="P18" s="23">
        <v>0</v>
      </c>
      <c r="Q18" s="23">
        <v>0</v>
      </c>
      <c r="R18" s="23">
        <v>0</v>
      </c>
      <c r="S18" s="23">
        <v>0</v>
      </c>
      <c r="T18" s="23">
        <v>0</v>
      </c>
      <c r="U18" s="23">
        <v>0</v>
      </c>
      <c r="V18" s="23">
        <f t="shared" si="1"/>
        <v>5.43</v>
      </c>
      <c r="W18" s="23">
        <f t="shared" si="0"/>
        <v>27.15</v>
      </c>
      <c r="X18" s="16">
        <f t="shared" si="2"/>
        <v>27.15</v>
      </c>
    </row>
    <row r="19" spans="1:24" s="9" customFormat="1" ht="22.5" x14ac:dyDescent="0.25">
      <c r="A19" s="27">
        <v>16</v>
      </c>
      <c r="B19" s="26">
        <v>16</v>
      </c>
      <c r="C19" s="21" t="s">
        <v>96</v>
      </c>
      <c r="D19" s="26" t="s">
        <v>16</v>
      </c>
      <c r="E19" s="26" t="s">
        <v>117</v>
      </c>
      <c r="F19" s="26" t="s">
        <v>2</v>
      </c>
      <c r="G19" s="26">
        <v>5</v>
      </c>
      <c r="H19" s="24">
        <v>0</v>
      </c>
      <c r="I19" s="24">
        <v>0</v>
      </c>
      <c r="J19" s="24">
        <v>0</v>
      </c>
      <c r="K19" s="24">
        <v>0</v>
      </c>
      <c r="L19" s="24">
        <v>7.5</v>
      </c>
      <c r="M19" s="24">
        <v>8.6</v>
      </c>
      <c r="N19" s="24">
        <v>7.9</v>
      </c>
      <c r="O19" s="24">
        <v>0</v>
      </c>
      <c r="P19" s="24">
        <v>0</v>
      </c>
      <c r="Q19" s="24">
        <v>0</v>
      </c>
      <c r="R19" s="24">
        <v>0</v>
      </c>
      <c r="S19" s="24">
        <v>0</v>
      </c>
      <c r="T19" s="24">
        <v>0</v>
      </c>
      <c r="U19" s="24">
        <v>0</v>
      </c>
      <c r="V19" s="24">
        <f t="shared" si="1"/>
        <v>8</v>
      </c>
      <c r="W19" s="24">
        <f t="shared" si="0"/>
        <v>40</v>
      </c>
      <c r="X19" s="35">
        <f t="shared" si="2"/>
        <v>40</v>
      </c>
    </row>
    <row r="20" spans="1:24" s="9" customFormat="1" ht="78.75" x14ac:dyDescent="0.25">
      <c r="A20" s="15">
        <v>17</v>
      </c>
      <c r="B20" s="25">
        <v>17</v>
      </c>
      <c r="C20" s="7" t="s">
        <v>7</v>
      </c>
      <c r="D20" s="25" t="s">
        <v>16</v>
      </c>
      <c r="E20" s="25" t="s">
        <v>42</v>
      </c>
      <c r="F20" s="25" t="s">
        <v>2</v>
      </c>
      <c r="G20" s="25">
        <v>10</v>
      </c>
      <c r="H20" s="23">
        <v>0</v>
      </c>
      <c r="I20" s="23">
        <v>0</v>
      </c>
      <c r="J20" s="23">
        <v>0</v>
      </c>
      <c r="K20" s="23">
        <v>8.9</v>
      </c>
      <c r="L20" s="23">
        <v>8.5</v>
      </c>
      <c r="M20" s="23">
        <v>12.5</v>
      </c>
      <c r="N20" s="23">
        <v>13.9</v>
      </c>
      <c r="O20" s="23">
        <v>0</v>
      </c>
      <c r="P20" s="23">
        <v>0</v>
      </c>
      <c r="Q20" s="23">
        <v>0</v>
      </c>
      <c r="R20" s="23">
        <v>0</v>
      </c>
      <c r="S20" s="23">
        <v>0</v>
      </c>
      <c r="T20" s="23">
        <v>0</v>
      </c>
      <c r="U20" s="23">
        <v>0</v>
      </c>
      <c r="V20" s="23">
        <f t="shared" si="1"/>
        <v>10.95</v>
      </c>
      <c r="W20" s="23">
        <f t="shared" si="0"/>
        <v>109.5</v>
      </c>
      <c r="X20" s="16">
        <f t="shared" si="2"/>
        <v>109.5</v>
      </c>
    </row>
    <row r="21" spans="1:24" s="9" customFormat="1" ht="78.75" x14ac:dyDescent="0.25">
      <c r="A21" s="27">
        <v>18</v>
      </c>
      <c r="B21" s="26">
        <v>18</v>
      </c>
      <c r="C21" s="21" t="s">
        <v>8</v>
      </c>
      <c r="D21" s="26" t="s">
        <v>16</v>
      </c>
      <c r="E21" s="26" t="s">
        <v>42</v>
      </c>
      <c r="F21" s="26" t="s">
        <v>2</v>
      </c>
      <c r="G21" s="26">
        <v>10</v>
      </c>
      <c r="H21" s="24">
        <v>0</v>
      </c>
      <c r="I21" s="24">
        <v>0</v>
      </c>
      <c r="J21" s="24">
        <v>0</v>
      </c>
      <c r="K21" s="24">
        <v>0</v>
      </c>
      <c r="L21" s="24">
        <v>5.9</v>
      </c>
      <c r="M21" s="24">
        <v>6.5</v>
      </c>
      <c r="N21" s="24">
        <v>7.9</v>
      </c>
      <c r="O21" s="24">
        <v>0</v>
      </c>
      <c r="P21" s="24">
        <v>0</v>
      </c>
      <c r="Q21" s="24">
        <v>0</v>
      </c>
      <c r="R21" s="24">
        <v>0</v>
      </c>
      <c r="S21" s="24">
        <v>0</v>
      </c>
      <c r="T21" s="24">
        <v>0</v>
      </c>
      <c r="U21" s="24">
        <v>0</v>
      </c>
      <c r="V21" s="24">
        <f t="shared" si="1"/>
        <v>6.7666666666666666</v>
      </c>
      <c r="W21" s="24">
        <f t="shared" si="0"/>
        <v>67.666666666666671</v>
      </c>
      <c r="X21" s="35">
        <f t="shared" si="2"/>
        <v>67.666666666666671</v>
      </c>
    </row>
    <row r="22" spans="1:24" s="9" customFormat="1" ht="33.75" x14ac:dyDescent="0.25">
      <c r="A22" s="15">
        <v>19</v>
      </c>
      <c r="B22" s="25">
        <v>19</v>
      </c>
      <c r="C22" s="7" t="s">
        <v>18</v>
      </c>
      <c r="D22" s="25" t="s">
        <v>16</v>
      </c>
      <c r="E22" s="25" t="s">
        <v>158</v>
      </c>
      <c r="F22" s="25" t="s">
        <v>2</v>
      </c>
      <c r="G22" s="25">
        <v>10</v>
      </c>
      <c r="H22" s="23">
        <v>0</v>
      </c>
      <c r="I22" s="23">
        <v>0</v>
      </c>
      <c r="J22" s="23">
        <v>0</v>
      </c>
      <c r="K22" s="23">
        <v>0</v>
      </c>
      <c r="L22" s="23">
        <v>113.9</v>
      </c>
      <c r="M22" s="23">
        <v>0</v>
      </c>
      <c r="N22" s="23">
        <v>156.69999999999999</v>
      </c>
      <c r="O22" s="23">
        <v>0</v>
      </c>
      <c r="P22" s="23">
        <v>0</v>
      </c>
      <c r="Q22" s="23">
        <v>0</v>
      </c>
      <c r="R22" s="23">
        <v>0</v>
      </c>
      <c r="S22" s="23">
        <v>0</v>
      </c>
      <c r="T22" s="23">
        <v>0</v>
      </c>
      <c r="U22" s="23">
        <v>0</v>
      </c>
      <c r="V22" s="23">
        <f t="shared" si="1"/>
        <v>135.30000000000001</v>
      </c>
      <c r="W22" s="23">
        <f t="shared" si="0"/>
        <v>1353</v>
      </c>
      <c r="X22" s="16">
        <f t="shared" si="2"/>
        <v>1353</v>
      </c>
    </row>
    <row r="23" spans="1:24" s="9" customFormat="1" ht="101.25" x14ac:dyDescent="0.25">
      <c r="A23" s="27">
        <v>20</v>
      </c>
      <c r="B23" s="26">
        <v>20</v>
      </c>
      <c r="C23" s="36" t="s">
        <v>43</v>
      </c>
      <c r="D23" s="26" t="s">
        <v>16</v>
      </c>
      <c r="E23" s="26" t="s">
        <v>44</v>
      </c>
      <c r="F23" s="26" t="s">
        <v>2</v>
      </c>
      <c r="G23" s="26">
        <v>5</v>
      </c>
      <c r="H23" s="24">
        <v>25.67</v>
      </c>
      <c r="I23" s="24">
        <v>0</v>
      </c>
      <c r="J23" s="24">
        <v>0</v>
      </c>
      <c r="K23" s="24">
        <v>0</v>
      </c>
      <c r="L23" s="24">
        <v>0</v>
      </c>
      <c r="M23" s="24">
        <v>31.5</v>
      </c>
      <c r="N23" s="24">
        <v>29.9</v>
      </c>
      <c r="O23" s="24">
        <v>0</v>
      </c>
      <c r="P23" s="24">
        <v>0</v>
      </c>
      <c r="Q23" s="24">
        <v>0</v>
      </c>
      <c r="R23" s="24">
        <v>0</v>
      </c>
      <c r="S23" s="24">
        <v>0</v>
      </c>
      <c r="T23" s="24">
        <v>0</v>
      </c>
      <c r="U23" s="24">
        <v>0</v>
      </c>
      <c r="V23" s="24">
        <f t="shared" si="1"/>
        <v>29.02333333333333</v>
      </c>
      <c r="W23" s="24">
        <f t="shared" si="0"/>
        <v>145.11666666666665</v>
      </c>
      <c r="X23" s="35">
        <f t="shared" si="2"/>
        <v>145.11666666666665</v>
      </c>
    </row>
    <row r="24" spans="1:24" s="9" customFormat="1" ht="22.5" x14ac:dyDescent="0.25">
      <c r="A24" s="15">
        <v>21</v>
      </c>
      <c r="B24" s="25">
        <v>21</v>
      </c>
      <c r="C24" s="7" t="s">
        <v>28</v>
      </c>
      <c r="D24" s="25" t="s">
        <v>16</v>
      </c>
      <c r="E24" s="25" t="s">
        <v>52</v>
      </c>
      <c r="F24" s="25" t="s">
        <v>2</v>
      </c>
      <c r="G24" s="25">
        <v>5</v>
      </c>
      <c r="H24" s="23">
        <v>0</v>
      </c>
      <c r="I24" s="23">
        <v>0</v>
      </c>
      <c r="J24" s="23">
        <v>0</v>
      </c>
      <c r="K24" s="23">
        <v>0</v>
      </c>
      <c r="L24" s="23">
        <v>10.9</v>
      </c>
      <c r="M24" s="23">
        <v>9.5</v>
      </c>
      <c r="N24" s="23">
        <v>10.9</v>
      </c>
      <c r="O24" s="23">
        <v>0</v>
      </c>
      <c r="P24" s="23">
        <v>0</v>
      </c>
      <c r="Q24" s="23">
        <v>0</v>
      </c>
      <c r="R24" s="23">
        <v>0</v>
      </c>
      <c r="S24" s="23">
        <v>0</v>
      </c>
      <c r="T24" s="23">
        <v>0</v>
      </c>
      <c r="U24" s="23">
        <v>0</v>
      </c>
      <c r="V24" s="23">
        <f t="shared" si="1"/>
        <v>10.433333333333332</v>
      </c>
      <c r="W24" s="23">
        <f t="shared" si="0"/>
        <v>52.166666666666657</v>
      </c>
      <c r="X24" s="16">
        <f t="shared" si="2"/>
        <v>52.166666666666657</v>
      </c>
    </row>
    <row r="25" spans="1:24" s="9" customFormat="1" ht="33.75" x14ac:dyDescent="0.25">
      <c r="A25" s="27">
        <v>22</v>
      </c>
      <c r="B25" s="26">
        <v>22</v>
      </c>
      <c r="C25" s="21" t="s">
        <v>91</v>
      </c>
      <c r="D25" s="26" t="s">
        <v>16</v>
      </c>
      <c r="E25" s="26" t="s">
        <v>113</v>
      </c>
      <c r="F25" s="26" t="s">
        <v>2</v>
      </c>
      <c r="G25" s="26">
        <v>5</v>
      </c>
      <c r="H25" s="24">
        <v>0</v>
      </c>
      <c r="I25" s="24">
        <v>0</v>
      </c>
      <c r="J25" s="24">
        <v>0</v>
      </c>
      <c r="K25" s="24">
        <v>0</v>
      </c>
      <c r="L25" s="24">
        <v>4.25</v>
      </c>
      <c r="M25" s="24">
        <v>3.5</v>
      </c>
      <c r="N25" s="24">
        <v>5</v>
      </c>
      <c r="O25" s="24">
        <v>0</v>
      </c>
      <c r="P25" s="24">
        <v>0</v>
      </c>
      <c r="Q25" s="24">
        <v>0</v>
      </c>
      <c r="R25" s="24">
        <v>0</v>
      </c>
      <c r="S25" s="24">
        <v>0</v>
      </c>
      <c r="T25" s="24">
        <v>0</v>
      </c>
      <c r="U25" s="24">
        <v>0</v>
      </c>
      <c r="V25" s="24">
        <f t="shared" si="1"/>
        <v>4.25</v>
      </c>
      <c r="W25" s="24">
        <f t="shared" si="0"/>
        <v>21.25</v>
      </c>
      <c r="X25" s="35">
        <f t="shared" si="2"/>
        <v>21.25</v>
      </c>
    </row>
    <row r="26" spans="1:24" s="9" customFormat="1" ht="33.75" x14ac:dyDescent="0.25">
      <c r="A26" s="15">
        <v>23</v>
      </c>
      <c r="B26" s="25">
        <v>23</v>
      </c>
      <c r="C26" s="7" t="s">
        <v>177</v>
      </c>
      <c r="D26" s="25" t="s">
        <v>16</v>
      </c>
      <c r="E26" s="25" t="s">
        <v>179</v>
      </c>
      <c r="F26" s="25" t="s">
        <v>2</v>
      </c>
      <c r="G26" s="25">
        <v>10</v>
      </c>
      <c r="H26" s="23">
        <v>0</v>
      </c>
      <c r="I26" s="23">
        <v>0</v>
      </c>
      <c r="J26" s="23">
        <v>0</v>
      </c>
      <c r="K26" s="23">
        <v>4.04</v>
      </c>
      <c r="L26" s="23">
        <v>0</v>
      </c>
      <c r="M26" s="23">
        <v>4.5</v>
      </c>
      <c r="N26" s="23">
        <v>5</v>
      </c>
      <c r="O26" s="23">
        <v>0</v>
      </c>
      <c r="P26" s="23">
        <v>0</v>
      </c>
      <c r="Q26" s="23">
        <v>0</v>
      </c>
      <c r="R26" s="23">
        <v>0</v>
      </c>
      <c r="S26" s="23">
        <v>0</v>
      </c>
      <c r="T26" s="23">
        <v>0</v>
      </c>
      <c r="U26" s="23">
        <v>0</v>
      </c>
      <c r="V26" s="23">
        <f t="shared" si="1"/>
        <v>4.5133333333333328</v>
      </c>
      <c r="W26" s="23">
        <f t="shared" si="0"/>
        <v>45.133333333333326</v>
      </c>
      <c r="X26" s="16">
        <f t="shared" si="2"/>
        <v>45.133333333333326</v>
      </c>
    </row>
    <row r="27" spans="1:24" s="9" customFormat="1" ht="45" x14ac:dyDescent="0.25">
      <c r="A27" s="27">
        <v>24</v>
      </c>
      <c r="B27" s="26">
        <v>24</v>
      </c>
      <c r="C27" s="21" t="s">
        <v>178</v>
      </c>
      <c r="D27" s="26" t="s">
        <v>16</v>
      </c>
      <c r="E27" s="26" t="s">
        <v>180</v>
      </c>
      <c r="F27" s="26" t="s">
        <v>2</v>
      </c>
      <c r="G27" s="26">
        <v>10</v>
      </c>
      <c r="H27" s="24">
        <v>0</v>
      </c>
      <c r="I27" s="24">
        <v>3.45</v>
      </c>
      <c r="J27" s="24">
        <v>0</v>
      </c>
      <c r="K27" s="24">
        <v>2.6</v>
      </c>
      <c r="L27" s="24">
        <v>0</v>
      </c>
      <c r="M27" s="24">
        <v>3.5</v>
      </c>
      <c r="N27" s="24">
        <v>0</v>
      </c>
      <c r="O27" s="24">
        <v>0</v>
      </c>
      <c r="P27" s="24">
        <v>0</v>
      </c>
      <c r="Q27" s="24">
        <v>0</v>
      </c>
      <c r="R27" s="24">
        <v>0</v>
      </c>
      <c r="S27" s="24">
        <v>0</v>
      </c>
      <c r="T27" s="24">
        <v>0</v>
      </c>
      <c r="U27" s="24">
        <v>0</v>
      </c>
      <c r="V27" s="24">
        <f t="shared" si="1"/>
        <v>3.1833333333333336</v>
      </c>
      <c r="W27" s="24">
        <f t="shared" si="0"/>
        <v>31.833333333333336</v>
      </c>
      <c r="X27" s="35">
        <f t="shared" si="2"/>
        <v>31.833333333333336</v>
      </c>
    </row>
    <row r="28" spans="1:24" s="9" customFormat="1" ht="56.25" x14ac:dyDescent="0.25">
      <c r="A28" s="15">
        <v>25</v>
      </c>
      <c r="B28" s="25">
        <v>25</v>
      </c>
      <c r="C28" s="7" t="s">
        <v>32</v>
      </c>
      <c r="D28" s="25" t="s">
        <v>16</v>
      </c>
      <c r="E28" s="25" t="s">
        <v>53</v>
      </c>
      <c r="F28" s="25" t="s">
        <v>2</v>
      </c>
      <c r="G28" s="25">
        <v>10</v>
      </c>
      <c r="H28" s="23">
        <v>0</v>
      </c>
      <c r="I28" s="23">
        <v>12.16</v>
      </c>
      <c r="J28" s="23">
        <v>0</v>
      </c>
      <c r="K28" s="23">
        <v>0</v>
      </c>
      <c r="L28" s="23">
        <v>0</v>
      </c>
      <c r="M28" s="23">
        <v>0</v>
      </c>
      <c r="N28" s="23">
        <v>0</v>
      </c>
      <c r="O28" s="23">
        <v>0</v>
      </c>
      <c r="P28" s="23">
        <v>0</v>
      </c>
      <c r="Q28" s="23">
        <v>0</v>
      </c>
      <c r="R28" s="23">
        <v>0</v>
      </c>
      <c r="S28" s="23">
        <v>0</v>
      </c>
      <c r="T28" s="23">
        <v>0</v>
      </c>
      <c r="U28" s="23">
        <v>0</v>
      </c>
      <c r="V28" s="23">
        <f t="shared" si="1"/>
        <v>12.16</v>
      </c>
      <c r="W28" s="23">
        <f t="shared" si="0"/>
        <v>121.6</v>
      </c>
      <c r="X28" s="16">
        <f t="shared" si="2"/>
        <v>121.6</v>
      </c>
    </row>
    <row r="29" spans="1:24" s="9" customFormat="1" ht="22.5" x14ac:dyDescent="0.25">
      <c r="A29" s="27">
        <v>26</v>
      </c>
      <c r="B29" s="26">
        <v>26</v>
      </c>
      <c r="C29" s="21" t="s">
        <v>4</v>
      </c>
      <c r="D29" s="26" t="s">
        <v>16</v>
      </c>
      <c r="E29" s="26" t="s">
        <v>36</v>
      </c>
      <c r="F29" s="26" t="s">
        <v>2</v>
      </c>
      <c r="G29" s="26">
        <v>20</v>
      </c>
      <c r="H29" s="24">
        <v>11.12</v>
      </c>
      <c r="I29" s="24">
        <v>0</v>
      </c>
      <c r="J29" s="24">
        <v>0</v>
      </c>
      <c r="K29" s="24">
        <v>0</v>
      </c>
      <c r="L29" s="24">
        <v>12.5</v>
      </c>
      <c r="M29" s="24">
        <v>15.5</v>
      </c>
      <c r="N29" s="24">
        <v>15.9</v>
      </c>
      <c r="O29" s="24">
        <v>0</v>
      </c>
      <c r="P29" s="24">
        <v>0</v>
      </c>
      <c r="Q29" s="24">
        <v>0</v>
      </c>
      <c r="R29" s="24">
        <v>0</v>
      </c>
      <c r="S29" s="24">
        <v>0</v>
      </c>
      <c r="T29" s="24">
        <v>0</v>
      </c>
      <c r="U29" s="24">
        <v>0</v>
      </c>
      <c r="V29" s="24">
        <f t="shared" si="1"/>
        <v>13.754999999999999</v>
      </c>
      <c r="W29" s="24">
        <f t="shared" si="0"/>
        <v>275.09999999999997</v>
      </c>
      <c r="X29" s="35">
        <f t="shared" si="2"/>
        <v>275.09999999999997</v>
      </c>
    </row>
    <row r="30" spans="1:24" s="9" customFormat="1" ht="22.5" x14ac:dyDescent="0.25">
      <c r="A30" s="15">
        <v>27</v>
      </c>
      <c r="B30" s="25">
        <v>27</v>
      </c>
      <c r="C30" s="7" t="s">
        <v>6</v>
      </c>
      <c r="D30" s="25" t="s">
        <v>16</v>
      </c>
      <c r="E30" s="25" t="s">
        <v>139</v>
      </c>
      <c r="F30" s="25" t="s">
        <v>12</v>
      </c>
      <c r="G30" s="25">
        <v>10</v>
      </c>
      <c r="H30" s="23">
        <v>0</v>
      </c>
      <c r="I30" s="23">
        <v>0</v>
      </c>
      <c r="J30" s="23">
        <v>3</v>
      </c>
      <c r="K30" s="23">
        <v>3.05</v>
      </c>
      <c r="L30" s="23">
        <v>2.9</v>
      </c>
      <c r="M30" s="23">
        <v>3.5</v>
      </c>
      <c r="N30" s="23">
        <v>3</v>
      </c>
      <c r="O30" s="23">
        <v>0</v>
      </c>
      <c r="P30" s="23">
        <v>0</v>
      </c>
      <c r="Q30" s="23">
        <v>0</v>
      </c>
      <c r="R30" s="23">
        <v>0</v>
      </c>
      <c r="S30" s="23">
        <v>0</v>
      </c>
      <c r="T30" s="23">
        <v>0</v>
      </c>
      <c r="U30" s="23">
        <v>0</v>
      </c>
      <c r="V30" s="23">
        <f t="shared" si="1"/>
        <v>3.09</v>
      </c>
      <c r="W30" s="23">
        <f t="shared" si="0"/>
        <v>30.9</v>
      </c>
      <c r="X30" s="16">
        <f t="shared" si="2"/>
        <v>30.9</v>
      </c>
    </row>
    <row r="31" spans="1:24" s="9" customFormat="1" ht="22.5" x14ac:dyDescent="0.25">
      <c r="A31" s="27">
        <v>28</v>
      </c>
      <c r="B31" s="26">
        <v>28</v>
      </c>
      <c r="C31" s="21" t="s">
        <v>97</v>
      </c>
      <c r="D31" s="26" t="s">
        <v>16</v>
      </c>
      <c r="E31" s="26" t="s">
        <v>143</v>
      </c>
      <c r="F31" s="26" t="s">
        <v>2</v>
      </c>
      <c r="G31" s="26">
        <v>10</v>
      </c>
      <c r="H31" s="24">
        <v>0</v>
      </c>
      <c r="I31" s="24">
        <v>0</v>
      </c>
      <c r="J31" s="24">
        <v>0</v>
      </c>
      <c r="K31" s="24">
        <v>0</v>
      </c>
      <c r="L31" s="24">
        <v>4.5</v>
      </c>
      <c r="M31" s="24">
        <v>6</v>
      </c>
      <c r="N31" s="24">
        <v>6</v>
      </c>
      <c r="O31" s="24">
        <v>0</v>
      </c>
      <c r="P31" s="24">
        <v>0</v>
      </c>
      <c r="Q31" s="24">
        <v>0</v>
      </c>
      <c r="R31" s="24">
        <v>0</v>
      </c>
      <c r="S31" s="24">
        <v>0</v>
      </c>
      <c r="T31" s="24">
        <v>0</v>
      </c>
      <c r="U31" s="24">
        <v>0</v>
      </c>
      <c r="V31" s="24">
        <f t="shared" si="1"/>
        <v>5.5</v>
      </c>
      <c r="W31" s="24">
        <f t="shared" si="0"/>
        <v>55</v>
      </c>
      <c r="X31" s="35">
        <f t="shared" si="2"/>
        <v>55</v>
      </c>
    </row>
    <row r="32" spans="1:24" s="9" customFormat="1" ht="33.75" x14ac:dyDescent="0.25">
      <c r="A32" s="15">
        <v>29</v>
      </c>
      <c r="B32" s="25">
        <v>29</v>
      </c>
      <c r="C32" s="7" t="s">
        <v>5</v>
      </c>
      <c r="D32" s="25" t="s">
        <v>16</v>
      </c>
      <c r="E32" s="25" t="s">
        <v>37</v>
      </c>
      <c r="F32" s="25" t="s">
        <v>2</v>
      </c>
      <c r="G32" s="25">
        <v>10</v>
      </c>
      <c r="H32" s="23">
        <v>0</v>
      </c>
      <c r="I32" s="23">
        <v>0</v>
      </c>
      <c r="J32" s="23">
        <v>0</v>
      </c>
      <c r="K32" s="23">
        <v>0</v>
      </c>
      <c r="L32" s="23">
        <v>8.5</v>
      </c>
      <c r="M32" s="23">
        <v>8.5</v>
      </c>
      <c r="N32" s="23">
        <v>8.9</v>
      </c>
      <c r="O32" s="23">
        <v>0</v>
      </c>
      <c r="P32" s="23">
        <v>0</v>
      </c>
      <c r="Q32" s="23">
        <v>0</v>
      </c>
      <c r="R32" s="23">
        <v>0</v>
      </c>
      <c r="S32" s="23">
        <v>0</v>
      </c>
      <c r="T32" s="23">
        <v>0</v>
      </c>
      <c r="U32" s="23">
        <v>0</v>
      </c>
      <c r="V32" s="23">
        <f t="shared" si="1"/>
        <v>8.6333333333333329</v>
      </c>
      <c r="W32" s="23">
        <f t="shared" si="0"/>
        <v>86.333333333333329</v>
      </c>
      <c r="X32" s="16">
        <f t="shared" si="2"/>
        <v>86.333333333333329</v>
      </c>
    </row>
    <row r="33" spans="1:24" s="9" customFormat="1" ht="22.5" x14ac:dyDescent="0.25">
      <c r="A33" s="27">
        <v>30</v>
      </c>
      <c r="B33" s="26">
        <v>30</v>
      </c>
      <c r="C33" s="21" t="s">
        <v>140</v>
      </c>
      <c r="D33" s="26" t="s">
        <v>16</v>
      </c>
      <c r="E33" s="26" t="s">
        <v>38</v>
      </c>
      <c r="F33" s="26" t="s">
        <v>2</v>
      </c>
      <c r="G33" s="37">
        <v>1</v>
      </c>
      <c r="H33" s="24">
        <v>0</v>
      </c>
      <c r="I33" s="24">
        <v>0</v>
      </c>
      <c r="J33" s="24">
        <v>0</v>
      </c>
      <c r="K33" s="24">
        <v>0</v>
      </c>
      <c r="L33" s="24">
        <v>140</v>
      </c>
      <c r="M33" s="24">
        <v>0</v>
      </c>
      <c r="N33" s="24">
        <v>100</v>
      </c>
      <c r="O33" s="24">
        <v>0</v>
      </c>
      <c r="P33" s="24">
        <v>0</v>
      </c>
      <c r="Q33" s="24">
        <v>0</v>
      </c>
      <c r="R33" s="24">
        <v>0</v>
      </c>
      <c r="S33" s="24">
        <v>0</v>
      </c>
      <c r="T33" s="24">
        <v>0</v>
      </c>
      <c r="U33" s="24">
        <v>0</v>
      </c>
      <c r="V33" s="24">
        <f t="shared" si="1"/>
        <v>120</v>
      </c>
      <c r="W33" s="24">
        <f t="shared" si="0"/>
        <v>120</v>
      </c>
      <c r="X33" s="35">
        <f t="shared" si="2"/>
        <v>120</v>
      </c>
    </row>
    <row r="34" spans="1:24" s="9" customFormat="1" ht="33.75" x14ac:dyDescent="0.25">
      <c r="A34" s="15">
        <v>31</v>
      </c>
      <c r="B34" s="25">
        <v>31</v>
      </c>
      <c r="C34" s="7" t="s">
        <v>9</v>
      </c>
      <c r="D34" s="25" t="s">
        <v>16</v>
      </c>
      <c r="E34" s="25" t="s">
        <v>38</v>
      </c>
      <c r="F34" s="25" t="s">
        <v>2</v>
      </c>
      <c r="G34" s="8">
        <v>1</v>
      </c>
      <c r="H34" s="23">
        <v>0</v>
      </c>
      <c r="I34" s="23">
        <v>0</v>
      </c>
      <c r="J34" s="23">
        <v>0</v>
      </c>
      <c r="K34" s="23">
        <v>0</v>
      </c>
      <c r="L34" s="23">
        <v>50</v>
      </c>
      <c r="M34" s="23">
        <v>40</v>
      </c>
      <c r="N34" s="23">
        <v>0</v>
      </c>
      <c r="O34" s="23">
        <v>0</v>
      </c>
      <c r="P34" s="23">
        <v>0</v>
      </c>
      <c r="Q34" s="23">
        <v>0</v>
      </c>
      <c r="R34" s="23">
        <v>0</v>
      </c>
      <c r="S34" s="23">
        <v>0</v>
      </c>
      <c r="T34" s="23">
        <v>0</v>
      </c>
      <c r="U34" s="23">
        <v>0</v>
      </c>
      <c r="V34" s="23">
        <f t="shared" si="1"/>
        <v>45</v>
      </c>
      <c r="W34" s="23">
        <f t="shared" si="0"/>
        <v>45</v>
      </c>
      <c r="X34" s="16">
        <f t="shared" si="2"/>
        <v>45</v>
      </c>
    </row>
    <row r="35" spans="1:24" s="9" customFormat="1" ht="33.75" x14ac:dyDescent="0.25">
      <c r="A35" s="27">
        <v>32</v>
      </c>
      <c r="B35" s="26">
        <v>32</v>
      </c>
      <c r="C35" s="21" t="s">
        <v>10</v>
      </c>
      <c r="D35" s="26" t="s">
        <v>16</v>
      </c>
      <c r="E35" s="26" t="s">
        <v>38</v>
      </c>
      <c r="F35" s="26" t="s">
        <v>2</v>
      </c>
      <c r="G35" s="37">
        <v>1</v>
      </c>
      <c r="H35" s="24">
        <v>0</v>
      </c>
      <c r="I35" s="24">
        <v>0</v>
      </c>
      <c r="J35" s="24">
        <v>0</v>
      </c>
      <c r="K35" s="24">
        <v>0</v>
      </c>
      <c r="L35" s="24">
        <v>60</v>
      </c>
      <c r="M35" s="24">
        <v>60</v>
      </c>
      <c r="N35" s="24">
        <v>0</v>
      </c>
      <c r="O35" s="24">
        <v>0</v>
      </c>
      <c r="P35" s="24">
        <v>0</v>
      </c>
      <c r="Q35" s="24">
        <v>0</v>
      </c>
      <c r="R35" s="24">
        <v>0</v>
      </c>
      <c r="S35" s="24">
        <v>0</v>
      </c>
      <c r="T35" s="24">
        <v>0</v>
      </c>
      <c r="U35" s="24">
        <v>0</v>
      </c>
      <c r="V35" s="24">
        <f t="shared" si="1"/>
        <v>60</v>
      </c>
      <c r="W35" s="24">
        <f t="shared" si="0"/>
        <v>60</v>
      </c>
      <c r="X35" s="35">
        <f t="shared" si="2"/>
        <v>60</v>
      </c>
    </row>
    <row r="36" spans="1:24" s="9" customFormat="1" ht="22.5" x14ac:dyDescent="0.25">
      <c r="A36" s="15">
        <v>33</v>
      </c>
      <c r="B36" s="25">
        <v>33</v>
      </c>
      <c r="C36" s="7" t="s">
        <v>88</v>
      </c>
      <c r="D36" s="25" t="s">
        <v>16</v>
      </c>
      <c r="E36" s="25" t="s">
        <v>39</v>
      </c>
      <c r="F36" s="25" t="s">
        <v>2</v>
      </c>
      <c r="G36" s="25">
        <v>5</v>
      </c>
      <c r="H36" s="23">
        <v>9.1199999999999992</v>
      </c>
      <c r="I36" s="23">
        <v>0</v>
      </c>
      <c r="J36" s="23">
        <v>0</v>
      </c>
      <c r="K36" s="23">
        <v>0</v>
      </c>
      <c r="L36" s="23">
        <v>9.98</v>
      </c>
      <c r="M36" s="23">
        <v>9.5</v>
      </c>
      <c r="N36" s="23">
        <v>0</v>
      </c>
      <c r="O36" s="23">
        <v>0</v>
      </c>
      <c r="P36" s="23">
        <v>0</v>
      </c>
      <c r="Q36" s="23">
        <v>0</v>
      </c>
      <c r="R36" s="23">
        <v>0</v>
      </c>
      <c r="S36" s="23">
        <v>0</v>
      </c>
      <c r="T36" s="23">
        <v>0</v>
      </c>
      <c r="U36" s="23">
        <v>0</v>
      </c>
      <c r="V36" s="23">
        <f t="shared" si="1"/>
        <v>9.5333333333333332</v>
      </c>
      <c r="W36" s="23">
        <f t="shared" ref="W36:W67" si="3">V36*G36</f>
        <v>47.666666666666664</v>
      </c>
      <c r="X36" s="16">
        <f t="shared" si="2"/>
        <v>47.666666666666664</v>
      </c>
    </row>
    <row r="37" spans="1:24" s="9" customFormat="1" ht="23.25" x14ac:dyDescent="0.25">
      <c r="A37" s="27">
        <v>34</v>
      </c>
      <c r="B37" s="26">
        <v>34</v>
      </c>
      <c r="C37" s="18" t="s">
        <v>77</v>
      </c>
      <c r="D37" s="26" t="s">
        <v>16</v>
      </c>
      <c r="E37" s="26" t="s">
        <v>118</v>
      </c>
      <c r="F37" s="26" t="s">
        <v>2</v>
      </c>
      <c r="G37" s="26">
        <v>5</v>
      </c>
      <c r="H37" s="24">
        <v>12.85</v>
      </c>
      <c r="I37" s="24">
        <v>0</v>
      </c>
      <c r="J37" s="24">
        <v>0</v>
      </c>
      <c r="K37" s="24">
        <v>11.6</v>
      </c>
      <c r="L37" s="24">
        <v>0</v>
      </c>
      <c r="M37" s="24">
        <v>14.5</v>
      </c>
      <c r="N37" s="24">
        <v>0</v>
      </c>
      <c r="O37" s="24">
        <v>0</v>
      </c>
      <c r="P37" s="24">
        <v>0</v>
      </c>
      <c r="Q37" s="24">
        <v>0</v>
      </c>
      <c r="R37" s="24">
        <v>0</v>
      </c>
      <c r="S37" s="24">
        <v>0</v>
      </c>
      <c r="T37" s="24">
        <v>0</v>
      </c>
      <c r="U37" s="24">
        <v>0</v>
      </c>
      <c r="V37" s="24">
        <f t="shared" si="1"/>
        <v>12.983333333333334</v>
      </c>
      <c r="W37" s="24">
        <f t="shared" si="3"/>
        <v>64.916666666666671</v>
      </c>
      <c r="X37" s="35">
        <f t="shared" si="2"/>
        <v>64.916666666666671</v>
      </c>
    </row>
    <row r="38" spans="1:24" s="9" customFormat="1" ht="23.25" x14ac:dyDescent="0.25">
      <c r="A38" s="15">
        <v>35</v>
      </c>
      <c r="B38" s="25">
        <v>35</v>
      </c>
      <c r="C38" s="10" t="s">
        <v>76</v>
      </c>
      <c r="D38" s="25" t="s">
        <v>16</v>
      </c>
      <c r="E38" s="25" t="s">
        <v>119</v>
      </c>
      <c r="F38" s="25" t="s">
        <v>2</v>
      </c>
      <c r="G38" s="25">
        <v>5</v>
      </c>
      <c r="H38" s="23">
        <v>0</v>
      </c>
      <c r="I38" s="23">
        <v>15.65</v>
      </c>
      <c r="J38" s="23">
        <v>0</v>
      </c>
      <c r="K38" s="23">
        <v>15.2</v>
      </c>
      <c r="L38" s="23">
        <v>0</v>
      </c>
      <c r="M38" s="23">
        <v>16</v>
      </c>
      <c r="N38" s="23">
        <v>0</v>
      </c>
      <c r="O38" s="23">
        <v>0</v>
      </c>
      <c r="P38" s="23">
        <v>0</v>
      </c>
      <c r="Q38" s="23">
        <v>0</v>
      </c>
      <c r="R38" s="23">
        <v>0</v>
      </c>
      <c r="S38" s="23">
        <v>0</v>
      </c>
      <c r="T38" s="23">
        <v>0</v>
      </c>
      <c r="U38" s="23">
        <v>0</v>
      </c>
      <c r="V38" s="23">
        <f t="shared" si="1"/>
        <v>15.616666666666667</v>
      </c>
      <c r="W38" s="23">
        <f t="shared" si="3"/>
        <v>78.083333333333343</v>
      </c>
      <c r="X38" s="16">
        <f t="shared" si="2"/>
        <v>78.083333333333343</v>
      </c>
    </row>
    <row r="39" spans="1:24" s="9" customFormat="1" ht="22.5" x14ac:dyDescent="0.25">
      <c r="A39" s="27">
        <v>36</v>
      </c>
      <c r="B39" s="26">
        <v>36</v>
      </c>
      <c r="C39" s="21" t="s">
        <v>104</v>
      </c>
      <c r="D39" s="26" t="s">
        <v>16</v>
      </c>
      <c r="E39" s="26" t="s">
        <v>120</v>
      </c>
      <c r="F39" s="26" t="s">
        <v>2</v>
      </c>
      <c r="G39" s="26">
        <v>5</v>
      </c>
      <c r="H39" s="24">
        <v>0</v>
      </c>
      <c r="I39" s="24">
        <v>0</v>
      </c>
      <c r="J39" s="24">
        <v>0</v>
      </c>
      <c r="K39" s="24">
        <v>26</v>
      </c>
      <c r="L39" s="24">
        <v>30.47</v>
      </c>
      <c r="M39" s="24">
        <v>0</v>
      </c>
      <c r="N39" s="24">
        <v>0</v>
      </c>
      <c r="O39" s="24">
        <v>0</v>
      </c>
      <c r="P39" s="24">
        <v>0</v>
      </c>
      <c r="Q39" s="24">
        <v>0</v>
      </c>
      <c r="R39" s="24">
        <v>0</v>
      </c>
      <c r="S39" s="24">
        <v>0</v>
      </c>
      <c r="T39" s="24">
        <v>0</v>
      </c>
      <c r="U39" s="24">
        <v>0</v>
      </c>
      <c r="V39" s="24">
        <f t="shared" si="1"/>
        <v>28.234999999999999</v>
      </c>
      <c r="W39" s="24">
        <f t="shared" si="3"/>
        <v>141.17500000000001</v>
      </c>
      <c r="X39" s="35">
        <f t="shared" si="2"/>
        <v>141.17500000000001</v>
      </c>
    </row>
    <row r="40" spans="1:24" s="9" customFormat="1" ht="22.5" x14ac:dyDescent="0.25">
      <c r="A40" s="15">
        <v>37</v>
      </c>
      <c r="B40" s="25">
        <v>37</v>
      </c>
      <c r="C40" s="7" t="s">
        <v>89</v>
      </c>
      <c r="D40" s="25" t="s">
        <v>23</v>
      </c>
      <c r="E40" s="25" t="s">
        <v>128</v>
      </c>
      <c r="F40" s="25" t="s">
        <v>2</v>
      </c>
      <c r="G40" s="25">
        <v>2</v>
      </c>
      <c r="H40" s="23">
        <v>0</v>
      </c>
      <c r="I40" s="23">
        <v>0</v>
      </c>
      <c r="J40" s="23">
        <v>0</v>
      </c>
      <c r="K40" s="23">
        <v>0</v>
      </c>
      <c r="L40" s="23">
        <v>9.1999999999999993</v>
      </c>
      <c r="M40" s="23">
        <v>9.5</v>
      </c>
      <c r="N40" s="23">
        <v>12.9</v>
      </c>
      <c r="O40" s="23">
        <v>0</v>
      </c>
      <c r="P40" s="23">
        <v>0</v>
      </c>
      <c r="Q40" s="23">
        <v>0</v>
      </c>
      <c r="R40" s="23">
        <v>0</v>
      </c>
      <c r="S40" s="23">
        <v>0</v>
      </c>
      <c r="T40" s="23">
        <v>0</v>
      </c>
      <c r="U40" s="23">
        <v>0</v>
      </c>
      <c r="V40" s="23">
        <f t="shared" si="1"/>
        <v>10.533333333333333</v>
      </c>
      <c r="W40" s="23">
        <f t="shared" si="3"/>
        <v>21.066666666666666</v>
      </c>
      <c r="X40" s="16">
        <f t="shared" si="2"/>
        <v>21.066666666666666</v>
      </c>
    </row>
    <row r="41" spans="1:24" s="9" customFormat="1" ht="56.25" x14ac:dyDescent="0.25">
      <c r="A41" s="27">
        <v>38</v>
      </c>
      <c r="B41" s="26">
        <v>38</v>
      </c>
      <c r="C41" s="21" t="s">
        <v>103</v>
      </c>
      <c r="D41" s="26" t="s">
        <v>23</v>
      </c>
      <c r="E41" s="26" t="s">
        <v>129</v>
      </c>
      <c r="F41" s="26" t="s">
        <v>2</v>
      </c>
      <c r="G41" s="26">
        <v>2</v>
      </c>
      <c r="H41" s="24">
        <v>32.619999999999997</v>
      </c>
      <c r="I41" s="24">
        <v>0</v>
      </c>
      <c r="J41" s="24">
        <v>0</v>
      </c>
      <c r="K41" s="24">
        <v>0</v>
      </c>
      <c r="L41" s="24">
        <v>33.9</v>
      </c>
      <c r="M41" s="24">
        <v>0</v>
      </c>
      <c r="N41" s="24">
        <v>0</v>
      </c>
      <c r="O41" s="24">
        <v>0</v>
      </c>
      <c r="P41" s="24">
        <v>0</v>
      </c>
      <c r="Q41" s="24">
        <v>0</v>
      </c>
      <c r="R41" s="24">
        <v>0</v>
      </c>
      <c r="S41" s="24">
        <v>0</v>
      </c>
      <c r="T41" s="24">
        <v>0</v>
      </c>
      <c r="U41" s="24">
        <v>0</v>
      </c>
      <c r="V41" s="24">
        <f t="shared" si="1"/>
        <v>33.26</v>
      </c>
      <c r="W41" s="24">
        <f t="shared" si="3"/>
        <v>66.52</v>
      </c>
      <c r="X41" s="35">
        <f t="shared" si="2"/>
        <v>66.52</v>
      </c>
    </row>
    <row r="42" spans="1:24" s="9" customFormat="1" ht="22.5" x14ac:dyDescent="0.25">
      <c r="A42" s="15">
        <v>39</v>
      </c>
      <c r="B42" s="25">
        <v>39</v>
      </c>
      <c r="C42" s="7" t="s">
        <v>81</v>
      </c>
      <c r="D42" s="25" t="s">
        <v>23</v>
      </c>
      <c r="E42" s="25" t="s">
        <v>54</v>
      </c>
      <c r="F42" s="25" t="s">
        <v>2</v>
      </c>
      <c r="G42" s="25">
        <v>1</v>
      </c>
      <c r="H42" s="23">
        <v>0</v>
      </c>
      <c r="I42" s="23">
        <v>88.84</v>
      </c>
      <c r="J42" s="23">
        <v>0</v>
      </c>
      <c r="K42" s="23">
        <v>80</v>
      </c>
      <c r="L42" s="23">
        <v>0</v>
      </c>
      <c r="M42" s="23">
        <v>0</v>
      </c>
      <c r="N42" s="23">
        <v>0</v>
      </c>
      <c r="O42" s="23">
        <v>0</v>
      </c>
      <c r="P42" s="23">
        <v>0</v>
      </c>
      <c r="Q42" s="23">
        <v>0</v>
      </c>
      <c r="R42" s="23">
        <v>0</v>
      </c>
      <c r="S42" s="23">
        <v>0</v>
      </c>
      <c r="T42" s="23">
        <v>0</v>
      </c>
      <c r="U42" s="23">
        <v>0</v>
      </c>
      <c r="V42" s="23">
        <f t="shared" si="1"/>
        <v>84.42</v>
      </c>
      <c r="W42" s="23">
        <f t="shared" si="3"/>
        <v>84.42</v>
      </c>
      <c r="X42" s="16">
        <f t="shared" si="2"/>
        <v>84.42</v>
      </c>
    </row>
    <row r="43" spans="1:24" s="9" customFormat="1" ht="45" x14ac:dyDescent="0.25">
      <c r="A43" s="27">
        <v>40</v>
      </c>
      <c r="B43" s="26">
        <v>40</v>
      </c>
      <c r="C43" s="21" t="s">
        <v>31</v>
      </c>
      <c r="D43" s="26" t="s">
        <v>23</v>
      </c>
      <c r="E43" s="26" t="s">
        <v>55</v>
      </c>
      <c r="F43" s="26" t="s">
        <v>2</v>
      </c>
      <c r="G43" s="26">
        <v>1</v>
      </c>
      <c r="H43" s="24">
        <v>24.1</v>
      </c>
      <c r="I43" s="24">
        <v>0</v>
      </c>
      <c r="J43" s="24">
        <v>0</v>
      </c>
      <c r="K43" s="24">
        <v>0</v>
      </c>
      <c r="L43" s="24">
        <v>16.600000000000001</v>
      </c>
      <c r="M43" s="24">
        <v>17.5</v>
      </c>
      <c r="N43" s="24">
        <v>19.899999999999999</v>
      </c>
      <c r="O43" s="24">
        <v>0</v>
      </c>
      <c r="P43" s="24">
        <v>0</v>
      </c>
      <c r="Q43" s="24">
        <v>0</v>
      </c>
      <c r="R43" s="24">
        <v>0</v>
      </c>
      <c r="S43" s="24">
        <v>0</v>
      </c>
      <c r="T43" s="24">
        <v>0</v>
      </c>
      <c r="U43" s="24">
        <v>0</v>
      </c>
      <c r="V43" s="24">
        <f t="shared" si="1"/>
        <v>19.524999999999999</v>
      </c>
      <c r="W43" s="24">
        <f t="shared" si="3"/>
        <v>19.524999999999999</v>
      </c>
      <c r="X43" s="35">
        <f t="shared" si="2"/>
        <v>19.524999999999999</v>
      </c>
    </row>
    <row r="44" spans="1:24" s="9" customFormat="1" ht="33.75" x14ac:dyDescent="0.25">
      <c r="A44" s="15">
        <v>41</v>
      </c>
      <c r="B44" s="25">
        <v>41</v>
      </c>
      <c r="C44" s="7" t="s">
        <v>73</v>
      </c>
      <c r="D44" s="25" t="s">
        <v>23</v>
      </c>
      <c r="E44" s="25" t="s">
        <v>130</v>
      </c>
      <c r="F44" s="25" t="s">
        <v>2</v>
      </c>
      <c r="G44" s="25">
        <v>3</v>
      </c>
      <c r="H44" s="23">
        <v>28.78</v>
      </c>
      <c r="I44" s="23">
        <v>0</v>
      </c>
      <c r="J44" s="23">
        <v>0</v>
      </c>
      <c r="K44" s="23">
        <v>25.1</v>
      </c>
      <c r="L44" s="23">
        <v>35.200000000000003</v>
      </c>
      <c r="M44" s="23">
        <v>0</v>
      </c>
      <c r="N44" s="23">
        <v>0</v>
      </c>
      <c r="O44" s="23">
        <v>0</v>
      </c>
      <c r="P44" s="23">
        <v>0</v>
      </c>
      <c r="Q44" s="23">
        <v>0</v>
      </c>
      <c r="R44" s="23">
        <v>0</v>
      </c>
      <c r="S44" s="23">
        <v>0</v>
      </c>
      <c r="T44" s="23">
        <v>0</v>
      </c>
      <c r="U44" s="23">
        <v>0</v>
      </c>
      <c r="V44" s="23">
        <f t="shared" si="1"/>
        <v>29.693333333333339</v>
      </c>
      <c r="W44" s="23">
        <f t="shared" si="3"/>
        <v>89.080000000000013</v>
      </c>
      <c r="X44" s="16">
        <f t="shared" si="2"/>
        <v>89.080000000000013</v>
      </c>
    </row>
    <row r="45" spans="1:24" s="9" customFormat="1" ht="78.75" x14ac:dyDescent="0.25">
      <c r="A45" s="27">
        <v>42</v>
      </c>
      <c r="B45" s="26">
        <v>42</v>
      </c>
      <c r="C45" s="21" t="s">
        <v>19</v>
      </c>
      <c r="D45" s="26" t="s">
        <v>23</v>
      </c>
      <c r="E45" s="26" t="s">
        <v>56</v>
      </c>
      <c r="F45" s="26" t="s">
        <v>2</v>
      </c>
      <c r="G45" s="26">
        <v>1</v>
      </c>
      <c r="H45" s="24">
        <v>0</v>
      </c>
      <c r="I45" s="24">
        <v>0</v>
      </c>
      <c r="J45" s="24">
        <v>0</v>
      </c>
      <c r="K45" s="24">
        <v>0</v>
      </c>
      <c r="L45" s="24">
        <v>0</v>
      </c>
      <c r="M45" s="24">
        <v>49.5</v>
      </c>
      <c r="N45" s="24">
        <v>37.9</v>
      </c>
      <c r="O45" s="24">
        <v>0</v>
      </c>
      <c r="P45" s="24">
        <v>0</v>
      </c>
      <c r="Q45" s="24">
        <v>0</v>
      </c>
      <c r="R45" s="24">
        <v>0</v>
      </c>
      <c r="S45" s="24">
        <v>0</v>
      </c>
      <c r="T45" s="24">
        <v>0</v>
      </c>
      <c r="U45" s="24">
        <v>0</v>
      </c>
      <c r="V45" s="24">
        <f t="shared" si="1"/>
        <v>43.7</v>
      </c>
      <c r="W45" s="24">
        <f t="shared" si="3"/>
        <v>43.7</v>
      </c>
      <c r="X45" s="35">
        <f t="shared" si="2"/>
        <v>43.7</v>
      </c>
    </row>
    <row r="46" spans="1:24" s="9" customFormat="1" ht="56.25" x14ac:dyDescent="0.25">
      <c r="A46" s="15">
        <v>43</v>
      </c>
      <c r="B46" s="25">
        <v>43</v>
      </c>
      <c r="C46" s="7" t="s">
        <v>78</v>
      </c>
      <c r="D46" s="25" t="s">
        <v>23</v>
      </c>
      <c r="E46" s="25" t="s">
        <v>148</v>
      </c>
      <c r="F46" s="25" t="s">
        <v>2</v>
      </c>
      <c r="G46" s="25">
        <v>1</v>
      </c>
      <c r="H46" s="23">
        <v>26.8</v>
      </c>
      <c r="I46" s="23">
        <v>0</v>
      </c>
      <c r="J46" s="23">
        <v>0</v>
      </c>
      <c r="K46" s="23">
        <v>0</v>
      </c>
      <c r="L46" s="23">
        <v>0</v>
      </c>
      <c r="M46" s="23">
        <v>26.5</v>
      </c>
      <c r="N46" s="23">
        <v>0</v>
      </c>
      <c r="O46" s="23">
        <v>0</v>
      </c>
      <c r="P46" s="23">
        <v>0</v>
      </c>
      <c r="Q46" s="23">
        <v>0</v>
      </c>
      <c r="R46" s="23">
        <v>0</v>
      </c>
      <c r="S46" s="23">
        <v>0</v>
      </c>
      <c r="T46" s="23">
        <v>0</v>
      </c>
      <c r="U46" s="23">
        <v>0</v>
      </c>
      <c r="V46" s="23">
        <f t="shared" si="1"/>
        <v>26.65</v>
      </c>
      <c r="W46" s="23">
        <f t="shared" si="3"/>
        <v>26.65</v>
      </c>
      <c r="X46" s="16">
        <f t="shared" si="2"/>
        <v>26.65</v>
      </c>
    </row>
    <row r="47" spans="1:24" s="9" customFormat="1" x14ac:dyDescent="0.25">
      <c r="A47" s="27">
        <v>44</v>
      </c>
      <c r="B47" s="26">
        <v>44</v>
      </c>
      <c r="C47" s="18" t="s">
        <v>75</v>
      </c>
      <c r="D47" s="26" t="s">
        <v>23</v>
      </c>
      <c r="E47" s="26" t="s">
        <v>131</v>
      </c>
      <c r="F47" s="26" t="s">
        <v>2</v>
      </c>
      <c r="G47" s="26">
        <v>1</v>
      </c>
      <c r="H47" s="24">
        <v>0</v>
      </c>
      <c r="I47" s="24">
        <v>25.5</v>
      </c>
      <c r="J47" s="24">
        <v>0</v>
      </c>
      <c r="K47" s="24">
        <v>20.6</v>
      </c>
      <c r="L47" s="24">
        <v>20.9</v>
      </c>
      <c r="M47" s="24">
        <v>22.5</v>
      </c>
      <c r="N47" s="24">
        <v>0</v>
      </c>
      <c r="O47" s="24">
        <v>0</v>
      </c>
      <c r="P47" s="24">
        <v>0</v>
      </c>
      <c r="Q47" s="24">
        <v>0</v>
      </c>
      <c r="R47" s="24">
        <v>0</v>
      </c>
      <c r="S47" s="24">
        <v>0</v>
      </c>
      <c r="T47" s="24">
        <v>0</v>
      </c>
      <c r="U47" s="24">
        <v>0</v>
      </c>
      <c r="V47" s="24">
        <f t="shared" si="1"/>
        <v>22.375</v>
      </c>
      <c r="W47" s="24">
        <f t="shared" si="3"/>
        <v>22.375</v>
      </c>
      <c r="X47" s="35">
        <f t="shared" si="2"/>
        <v>22.375</v>
      </c>
    </row>
    <row r="48" spans="1:24" s="9" customFormat="1" x14ac:dyDescent="0.25">
      <c r="A48" s="15">
        <v>45</v>
      </c>
      <c r="B48" s="25">
        <v>45</v>
      </c>
      <c r="C48" s="10" t="s">
        <v>79</v>
      </c>
      <c r="D48" s="25" t="s">
        <v>23</v>
      </c>
      <c r="E48" s="25" t="s">
        <v>132</v>
      </c>
      <c r="F48" s="25" t="s">
        <v>2</v>
      </c>
      <c r="G48" s="25">
        <v>1</v>
      </c>
      <c r="H48" s="23">
        <v>0</v>
      </c>
      <c r="I48" s="23">
        <v>0</v>
      </c>
      <c r="J48" s="23">
        <v>0</v>
      </c>
      <c r="K48" s="23">
        <v>0</v>
      </c>
      <c r="L48" s="23">
        <v>0</v>
      </c>
      <c r="M48" s="23">
        <v>19.5</v>
      </c>
      <c r="N48" s="23">
        <v>19.899999999999999</v>
      </c>
      <c r="O48" s="23">
        <v>0</v>
      </c>
      <c r="P48" s="23">
        <v>0</v>
      </c>
      <c r="Q48" s="23">
        <v>0</v>
      </c>
      <c r="R48" s="23">
        <v>0</v>
      </c>
      <c r="S48" s="23">
        <v>0</v>
      </c>
      <c r="T48" s="23">
        <v>0</v>
      </c>
      <c r="U48" s="23">
        <v>0</v>
      </c>
      <c r="V48" s="23">
        <f t="shared" si="1"/>
        <v>19.7</v>
      </c>
      <c r="W48" s="23">
        <f t="shared" si="3"/>
        <v>19.7</v>
      </c>
      <c r="X48" s="16">
        <f t="shared" si="2"/>
        <v>19.7</v>
      </c>
    </row>
    <row r="49" spans="1:24" s="9" customFormat="1" ht="56.25" x14ac:dyDescent="0.25">
      <c r="A49" s="27">
        <v>46</v>
      </c>
      <c r="B49" s="26">
        <v>46</v>
      </c>
      <c r="C49" s="38" t="s">
        <v>82</v>
      </c>
      <c r="D49" s="26" t="s">
        <v>23</v>
      </c>
      <c r="E49" s="26" t="s">
        <v>50</v>
      </c>
      <c r="F49" s="26" t="s">
        <v>2</v>
      </c>
      <c r="G49" s="26">
        <v>1</v>
      </c>
      <c r="H49" s="24">
        <v>0</v>
      </c>
      <c r="I49" s="24">
        <v>0</v>
      </c>
      <c r="J49" s="24">
        <v>2.92</v>
      </c>
      <c r="K49" s="24">
        <v>0</v>
      </c>
      <c r="L49" s="24">
        <v>0</v>
      </c>
      <c r="M49" s="24">
        <v>0</v>
      </c>
      <c r="N49" s="24">
        <v>4.5</v>
      </c>
      <c r="O49" s="24">
        <v>0</v>
      </c>
      <c r="P49" s="24">
        <v>0</v>
      </c>
      <c r="Q49" s="24">
        <v>0</v>
      </c>
      <c r="R49" s="24">
        <v>0</v>
      </c>
      <c r="S49" s="24">
        <v>0</v>
      </c>
      <c r="T49" s="24">
        <v>0</v>
      </c>
      <c r="U49" s="24">
        <v>0</v>
      </c>
      <c r="V49" s="24">
        <f t="shared" si="1"/>
        <v>3.71</v>
      </c>
      <c r="W49" s="24">
        <f t="shared" si="3"/>
        <v>3.71</v>
      </c>
      <c r="X49" s="35">
        <f t="shared" si="2"/>
        <v>3.71</v>
      </c>
    </row>
    <row r="50" spans="1:24" s="9" customFormat="1" ht="56.25" x14ac:dyDescent="0.25">
      <c r="A50" s="15">
        <v>47</v>
      </c>
      <c r="B50" s="25">
        <v>47</v>
      </c>
      <c r="C50" s="12" t="s">
        <v>83</v>
      </c>
      <c r="D50" s="25" t="s">
        <v>23</v>
      </c>
      <c r="E50" s="25" t="s">
        <v>49</v>
      </c>
      <c r="F50" s="25" t="s">
        <v>2</v>
      </c>
      <c r="G50" s="25">
        <v>1</v>
      </c>
      <c r="H50" s="23">
        <v>0</v>
      </c>
      <c r="I50" s="23">
        <v>0</v>
      </c>
      <c r="J50" s="23">
        <v>3.88</v>
      </c>
      <c r="K50" s="23">
        <v>0</v>
      </c>
      <c r="L50" s="23">
        <v>0</v>
      </c>
      <c r="M50" s="23">
        <v>0</v>
      </c>
      <c r="N50" s="23">
        <v>7.5</v>
      </c>
      <c r="O50" s="23">
        <v>0</v>
      </c>
      <c r="P50" s="23">
        <v>0</v>
      </c>
      <c r="Q50" s="23">
        <v>0</v>
      </c>
      <c r="R50" s="23">
        <v>0</v>
      </c>
      <c r="S50" s="23">
        <v>0</v>
      </c>
      <c r="T50" s="23">
        <v>0</v>
      </c>
      <c r="U50" s="23">
        <v>0</v>
      </c>
      <c r="V50" s="23">
        <f t="shared" si="1"/>
        <v>5.6899999999999995</v>
      </c>
      <c r="W50" s="23">
        <f t="shared" si="3"/>
        <v>5.6899999999999995</v>
      </c>
      <c r="X50" s="16">
        <f t="shared" si="2"/>
        <v>5.6899999999999995</v>
      </c>
    </row>
    <row r="51" spans="1:24" s="9" customFormat="1" ht="56.25" x14ac:dyDescent="0.25">
      <c r="A51" s="27">
        <v>48</v>
      </c>
      <c r="B51" s="26">
        <v>48</v>
      </c>
      <c r="C51" s="38" t="s">
        <v>84</v>
      </c>
      <c r="D51" s="26" t="s">
        <v>23</v>
      </c>
      <c r="E51" s="26" t="s">
        <v>48</v>
      </c>
      <c r="F51" s="26" t="s">
        <v>2</v>
      </c>
      <c r="G51" s="26">
        <v>1</v>
      </c>
      <c r="H51" s="24">
        <v>5.7</v>
      </c>
      <c r="I51" s="24">
        <v>0</v>
      </c>
      <c r="J51" s="24">
        <v>0</v>
      </c>
      <c r="K51" s="24">
        <v>0</v>
      </c>
      <c r="L51" s="24">
        <v>0</v>
      </c>
      <c r="M51" s="24">
        <v>0</v>
      </c>
      <c r="N51" s="24">
        <v>7.8</v>
      </c>
      <c r="O51" s="24">
        <v>0</v>
      </c>
      <c r="P51" s="24">
        <v>0</v>
      </c>
      <c r="Q51" s="24">
        <v>0</v>
      </c>
      <c r="R51" s="24">
        <v>0</v>
      </c>
      <c r="S51" s="24">
        <v>0</v>
      </c>
      <c r="T51" s="24">
        <v>0</v>
      </c>
      <c r="U51" s="24">
        <v>0</v>
      </c>
      <c r="V51" s="24">
        <f t="shared" si="1"/>
        <v>6.75</v>
      </c>
      <c r="W51" s="24">
        <f t="shared" si="3"/>
        <v>6.75</v>
      </c>
      <c r="X51" s="35">
        <f t="shared" si="2"/>
        <v>6.75</v>
      </c>
    </row>
    <row r="52" spans="1:24" s="9" customFormat="1" ht="56.25" x14ac:dyDescent="0.25">
      <c r="A52" s="15">
        <v>49</v>
      </c>
      <c r="B52" s="25">
        <v>49</v>
      </c>
      <c r="C52" s="12" t="s">
        <v>85</v>
      </c>
      <c r="D52" s="25" t="s">
        <v>23</v>
      </c>
      <c r="E52" s="25" t="s">
        <v>152</v>
      </c>
      <c r="F52" s="25" t="s">
        <v>2</v>
      </c>
      <c r="G52" s="25">
        <v>1</v>
      </c>
      <c r="H52" s="23">
        <v>0</v>
      </c>
      <c r="I52" s="23">
        <v>5.92</v>
      </c>
      <c r="J52" s="23">
        <v>0</v>
      </c>
      <c r="K52" s="23">
        <v>0</v>
      </c>
      <c r="L52" s="23">
        <v>0</v>
      </c>
      <c r="M52" s="23">
        <v>0</v>
      </c>
      <c r="N52" s="23">
        <v>5.9</v>
      </c>
      <c r="O52" s="23">
        <v>0</v>
      </c>
      <c r="P52" s="23">
        <v>0</v>
      </c>
      <c r="Q52" s="23">
        <v>0</v>
      </c>
      <c r="R52" s="23">
        <v>0</v>
      </c>
      <c r="S52" s="23">
        <v>0</v>
      </c>
      <c r="T52" s="23">
        <v>0</v>
      </c>
      <c r="U52" s="23">
        <v>0</v>
      </c>
      <c r="V52" s="23">
        <f t="shared" si="1"/>
        <v>5.91</v>
      </c>
      <c r="W52" s="23">
        <f t="shared" si="3"/>
        <v>5.91</v>
      </c>
      <c r="X52" s="16">
        <f t="shared" si="2"/>
        <v>5.91</v>
      </c>
    </row>
    <row r="53" spans="1:24" s="9" customFormat="1" ht="56.25" x14ac:dyDescent="0.25">
      <c r="A53" s="27">
        <v>50</v>
      </c>
      <c r="B53" s="26">
        <v>50</v>
      </c>
      <c r="C53" s="38" t="s">
        <v>86</v>
      </c>
      <c r="D53" s="26" t="s">
        <v>23</v>
      </c>
      <c r="E53" s="26" t="s">
        <v>153</v>
      </c>
      <c r="F53" s="26" t="s">
        <v>2</v>
      </c>
      <c r="G53" s="26">
        <v>1</v>
      </c>
      <c r="H53" s="24">
        <v>0</v>
      </c>
      <c r="I53" s="24">
        <v>0</v>
      </c>
      <c r="J53" s="24">
        <v>0</v>
      </c>
      <c r="K53" s="24">
        <v>0</v>
      </c>
      <c r="L53" s="24">
        <v>0</v>
      </c>
      <c r="M53" s="24">
        <v>0</v>
      </c>
      <c r="N53" s="24">
        <v>5.9</v>
      </c>
      <c r="O53" s="24">
        <v>0</v>
      </c>
      <c r="P53" s="24">
        <v>0</v>
      </c>
      <c r="Q53" s="24">
        <v>0</v>
      </c>
      <c r="R53" s="24">
        <v>0</v>
      </c>
      <c r="S53" s="24">
        <v>0</v>
      </c>
      <c r="T53" s="24">
        <v>0</v>
      </c>
      <c r="U53" s="24">
        <v>0</v>
      </c>
      <c r="V53" s="24">
        <f t="shared" si="1"/>
        <v>5.9</v>
      </c>
      <c r="W53" s="24">
        <f t="shared" si="3"/>
        <v>5.9</v>
      </c>
      <c r="X53" s="35">
        <f t="shared" si="2"/>
        <v>5.9</v>
      </c>
    </row>
    <row r="54" spans="1:24" s="9" customFormat="1" ht="56.25" x14ac:dyDescent="0.25">
      <c r="A54" s="15">
        <v>51</v>
      </c>
      <c r="B54" s="25">
        <v>51</v>
      </c>
      <c r="C54" s="12" t="s">
        <v>87</v>
      </c>
      <c r="D54" s="25" t="s">
        <v>23</v>
      </c>
      <c r="E54" s="25" t="s">
        <v>154</v>
      </c>
      <c r="F54" s="25" t="s">
        <v>2</v>
      </c>
      <c r="G54" s="25">
        <v>1</v>
      </c>
      <c r="H54" s="23">
        <v>0</v>
      </c>
      <c r="I54" s="23">
        <v>5.6</v>
      </c>
      <c r="J54" s="23">
        <v>0</v>
      </c>
      <c r="K54" s="23">
        <v>0</v>
      </c>
      <c r="L54" s="23">
        <v>0</v>
      </c>
      <c r="M54" s="23">
        <v>9.5</v>
      </c>
      <c r="N54" s="23">
        <v>7.9</v>
      </c>
      <c r="O54" s="23">
        <v>0</v>
      </c>
      <c r="P54" s="23">
        <v>0</v>
      </c>
      <c r="Q54" s="23">
        <v>0</v>
      </c>
      <c r="R54" s="23">
        <v>0</v>
      </c>
      <c r="S54" s="23">
        <v>0</v>
      </c>
      <c r="T54" s="23">
        <v>0</v>
      </c>
      <c r="U54" s="23">
        <v>0</v>
      </c>
      <c r="V54" s="23">
        <f t="shared" si="1"/>
        <v>7.666666666666667</v>
      </c>
      <c r="W54" s="23">
        <f t="shared" si="3"/>
        <v>7.666666666666667</v>
      </c>
      <c r="X54" s="16">
        <f t="shared" si="2"/>
        <v>7.666666666666667</v>
      </c>
    </row>
    <row r="55" spans="1:24" s="9" customFormat="1" ht="22.5" x14ac:dyDescent="0.25">
      <c r="A55" s="27">
        <v>52</v>
      </c>
      <c r="B55" s="26">
        <v>52</v>
      </c>
      <c r="C55" s="21" t="s">
        <v>70</v>
      </c>
      <c r="D55" s="26" t="s">
        <v>23</v>
      </c>
      <c r="E55" s="26" t="s">
        <v>155</v>
      </c>
      <c r="F55" s="26" t="s">
        <v>2</v>
      </c>
      <c r="G55" s="26">
        <v>1</v>
      </c>
      <c r="H55" s="24">
        <v>0</v>
      </c>
      <c r="I55" s="24">
        <v>0</v>
      </c>
      <c r="J55" s="24">
        <v>0</v>
      </c>
      <c r="K55" s="24">
        <v>0</v>
      </c>
      <c r="L55" s="24">
        <v>0</v>
      </c>
      <c r="M55" s="24">
        <v>0</v>
      </c>
      <c r="N55" s="24">
        <v>0</v>
      </c>
      <c r="O55" s="24">
        <v>211.75</v>
      </c>
      <c r="P55" s="24">
        <v>188.78</v>
      </c>
      <c r="Q55" s="24">
        <v>0</v>
      </c>
      <c r="R55" s="24">
        <v>0</v>
      </c>
      <c r="S55" s="24">
        <v>0</v>
      </c>
      <c r="T55" s="24">
        <v>0</v>
      </c>
      <c r="U55" s="24">
        <v>0</v>
      </c>
      <c r="V55" s="24">
        <f t="shared" si="1"/>
        <v>200.26499999999999</v>
      </c>
      <c r="W55" s="24">
        <f t="shared" si="3"/>
        <v>200.26499999999999</v>
      </c>
      <c r="X55" s="35">
        <f t="shared" si="2"/>
        <v>200.26499999999999</v>
      </c>
    </row>
    <row r="56" spans="1:24" s="9" customFormat="1" ht="33.75" x14ac:dyDescent="0.25">
      <c r="A56" s="15">
        <v>53</v>
      </c>
      <c r="B56" s="25">
        <v>53</v>
      </c>
      <c r="C56" s="13" t="s">
        <v>80</v>
      </c>
      <c r="D56" s="25" t="s">
        <v>23</v>
      </c>
      <c r="E56" s="25" t="s">
        <v>57</v>
      </c>
      <c r="F56" s="25" t="s">
        <v>2</v>
      </c>
      <c r="G56" s="25">
        <v>1</v>
      </c>
      <c r="H56" s="23">
        <v>22.9</v>
      </c>
      <c r="I56" s="23">
        <v>0</v>
      </c>
      <c r="J56" s="23">
        <v>0</v>
      </c>
      <c r="K56" s="23">
        <v>21.5</v>
      </c>
      <c r="L56" s="23">
        <v>0</v>
      </c>
      <c r="M56" s="23">
        <v>25.5</v>
      </c>
      <c r="N56" s="23">
        <v>22.9</v>
      </c>
      <c r="O56" s="23">
        <v>0</v>
      </c>
      <c r="P56" s="23">
        <v>0</v>
      </c>
      <c r="Q56" s="23">
        <v>0</v>
      </c>
      <c r="R56" s="23">
        <v>0</v>
      </c>
      <c r="S56" s="23">
        <v>0</v>
      </c>
      <c r="T56" s="23">
        <v>0</v>
      </c>
      <c r="U56" s="23">
        <v>0</v>
      </c>
      <c r="V56" s="23">
        <f t="shared" si="1"/>
        <v>23.200000000000003</v>
      </c>
      <c r="W56" s="23">
        <f t="shared" si="3"/>
        <v>23.200000000000003</v>
      </c>
      <c r="X56" s="16">
        <f t="shared" si="2"/>
        <v>23.200000000000003</v>
      </c>
    </row>
    <row r="57" spans="1:24" s="9" customFormat="1" ht="45" x14ac:dyDescent="0.25">
      <c r="A57" s="27">
        <v>54</v>
      </c>
      <c r="B57" s="26">
        <v>54</v>
      </c>
      <c r="C57" s="21" t="s">
        <v>160</v>
      </c>
      <c r="D57" s="26" t="s">
        <v>23</v>
      </c>
      <c r="E57" s="26" t="s">
        <v>181</v>
      </c>
      <c r="F57" s="26" t="s">
        <v>2</v>
      </c>
      <c r="G57" s="26">
        <v>1</v>
      </c>
      <c r="H57" s="24">
        <v>24.01</v>
      </c>
      <c r="I57" s="24">
        <v>0</v>
      </c>
      <c r="J57" s="24">
        <v>0</v>
      </c>
      <c r="K57" s="24">
        <v>26</v>
      </c>
      <c r="L57" s="24">
        <v>0</v>
      </c>
      <c r="M57" s="24">
        <v>0</v>
      </c>
      <c r="N57" s="24">
        <v>0</v>
      </c>
      <c r="O57" s="24">
        <v>0</v>
      </c>
      <c r="P57" s="24">
        <v>0</v>
      </c>
      <c r="Q57" s="24">
        <v>0</v>
      </c>
      <c r="R57" s="24">
        <v>0</v>
      </c>
      <c r="S57" s="24">
        <v>0</v>
      </c>
      <c r="T57" s="24">
        <v>0</v>
      </c>
      <c r="U57" s="24">
        <v>0</v>
      </c>
      <c r="V57" s="24">
        <f t="shared" si="1"/>
        <v>25.005000000000003</v>
      </c>
      <c r="W57" s="24">
        <f t="shared" si="3"/>
        <v>25.005000000000003</v>
      </c>
      <c r="X57" s="35">
        <f t="shared" si="2"/>
        <v>25.005000000000003</v>
      </c>
    </row>
    <row r="58" spans="1:24" s="9" customFormat="1" ht="102" x14ac:dyDescent="0.25">
      <c r="A58" s="15">
        <v>55</v>
      </c>
      <c r="B58" s="25">
        <v>55</v>
      </c>
      <c r="C58" s="29" t="s">
        <v>138</v>
      </c>
      <c r="D58" s="25" t="s">
        <v>23</v>
      </c>
      <c r="E58" s="25" t="s">
        <v>51</v>
      </c>
      <c r="F58" s="25" t="s">
        <v>2</v>
      </c>
      <c r="G58" s="25">
        <v>1</v>
      </c>
      <c r="H58" s="23">
        <v>83.52</v>
      </c>
      <c r="I58" s="23">
        <v>0</v>
      </c>
      <c r="J58" s="23">
        <v>0</v>
      </c>
      <c r="K58" s="23">
        <v>0</v>
      </c>
      <c r="L58" s="23">
        <v>0</v>
      </c>
      <c r="M58" s="23">
        <v>76.5</v>
      </c>
      <c r="N58" s="23">
        <v>79.900000000000006</v>
      </c>
      <c r="O58" s="23">
        <v>0</v>
      </c>
      <c r="P58" s="23">
        <v>0</v>
      </c>
      <c r="Q58" s="23">
        <v>0</v>
      </c>
      <c r="R58" s="23">
        <v>0</v>
      </c>
      <c r="S58" s="23">
        <v>0</v>
      </c>
      <c r="T58" s="23">
        <v>0</v>
      </c>
      <c r="U58" s="23">
        <v>0</v>
      </c>
      <c r="V58" s="23">
        <f t="shared" si="1"/>
        <v>79.973333333333329</v>
      </c>
      <c r="W58" s="23">
        <f t="shared" si="3"/>
        <v>79.973333333333329</v>
      </c>
      <c r="X58" s="16">
        <f t="shared" si="2"/>
        <v>79.973333333333329</v>
      </c>
    </row>
    <row r="59" spans="1:24" s="9" customFormat="1" ht="22.5" x14ac:dyDescent="0.25">
      <c r="A59" s="27">
        <v>56</v>
      </c>
      <c r="B59" s="26">
        <v>56</v>
      </c>
      <c r="C59" s="21" t="s">
        <v>71</v>
      </c>
      <c r="D59" s="26" t="s">
        <v>23</v>
      </c>
      <c r="E59" s="26" t="s">
        <v>121</v>
      </c>
      <c r="F59" s="26" t="s">
        <v>2</v>
      </c>
      <c r="G59" s="26">
        <v>2</v>
      </c>
      <c r="H59" s="24">
        <v>28.17</v>
      </c>
      <c r="I59" s="24">
        <v>0</v>
      </c>
      <c r="J59" s="24">
        <v>0</v>
      </c>
      <c r="K59" s="24">
        <v>28.7</v>
      </c>
      <c r="L59" s="24">
        <v>0</v>
      </c>
      <c r="M59" s="24">
        <v>31.5</v>
      </c>
      <c r="N59" s="24">
        <v>29.9</v>
      </c>
      <c r="O59" s="24">
        <v>0</v>
      </c>
      <c r="P59" s="24">
        <v>0</v>
      </c>
      <c r="Q59" s="24">
        <v>0</v>
      </c>
      <c r="R59" s="24">
        <v>0</v>
      </c>
      <c r="S59" s="24">
        <v>0</v>
      </c>
      <c r="T59" s="24">
        <v>0</v>
      </c>
      <c r="U59" s="24">
        <v>0</v>
      </c>
      <c r="V59" s="24">
        <f t="shared" si="1"/>
        <v>29.567500000000003</v>
      </c>
      <c r="W59" s="24">
        <f t="shared" si="3"/>
        <v>59.135000000000005</v>
      </c>
      <c r="X59" s="35">
        <f t="shared" si="2"/>
        <v>59.135000000000005</v>
      </c>
    </row>
    <row r="60" spans="1:24" s="9" customFormat="1" x14ac:dyDescent="0.25">
      <c r="A60" s="15">
        <v>57</v>
      </c>
      <c r="B60" s="25">
        <v>57</v>
      </c>
      <c r="C60" s="7" t="s">
        <v>74</v>
      </c>
      <c r="D60" s="25" t="s">
        <v>23</v>
      </c>
      <c r="E60" s="25" t="s">
        <v>146</v>
      </c>
      <c r="F60" s="25" t="s">
        <v>2</v>
      </c>
      <c r="G60" s="25">
        <v>1</v>
      </c>
      <c r="H60" s="23">
        <v>0</v>
      </c>
      <c r="I60" s="23">
        <v>0</v>
      </c>
      <c r="J60" s="23">
        <v>22.83</v>
      </c>
      <c r="K60" s="23">
        <v>25.1</v>
      </c>
      <c r="L60" s="23">
        <v>0</v>
      </c>
      <c r="M60" s="23">
        <v>0</v>
      </c>
      <c r="N60" s="23">
        <v>19.899999999999999</v>
      </c>
      <c r="O60" s="23">
        <v>0</v>
      </c>
      <c r="P60" s="23">
        <v>0</v>
      </c>
      <c r="Q60" s="23">
        <v>0</v>
      </c>
      <c r="R60" s="23">
        <v>0</v>
      </c>
      <c r="S60" s="23">
        <v>0</v>
      </c>
      <c r="T60" s="23">
        <v>0</v>
      </c>
      <c r="U60" s="23">
        <v>0</v>
      </c>
      <c r="V60" s="23">
        <f t="shared" si="1"/>
        <v>22.61</v>
      </c>
      <c r="W60" s="23">
        <f t="shared" si="3"/>
        <v>22.61</v>
      </c>
      <c r="X60" s="16">
        <f t="shared" si="2"/>
        <v>22.61</v>
      </c>
    </row>
    <row r="61" spans="1:24" s="9" customFormat="1" ht="23.25" x14ac:dyDescent="0.25">
      <c r="A61" s="27">
        <v>58</v>
      </c>
      <c r="B61" s="26">
        <v>58</v>
      </c>
      <c r="C61" s="18" t="s">
        <v>193</v>
      </c>
      <c r="D61" s="26" t="s">
        <v>23</v>
      </c>
      <c r="E61" s="26" t="s">
        <v>122</v>
      </c>
      <c r="F61" s="26" t="s">
        <v>2</v>
      </c>
      <c r="G61" s="26">
        <v>6</v>
      </c>
      <c r="H61" s="24">
        <v>0</v>
      </c>
      <c r="I61" s="24">
        <v>6.77</v>
      </c>
      <c r="J61" s="24">
        <v>0</v>
      </c>
      <c r="K61" s="24">
        <v>0</v>
      </c>
      <c r="L61" s="24">
        <v>10</v>
      </c>
      <c r="M61" s="24">
        <v>8.5</v>
      </c>
      <c r="N61" s="24">
        <v>7.9</v>
      </c>
      <c r="O61" s="24">
        <v>0</v>
      </c>
      <c r="P61" s="24">
        <v>0</v>
      </c>
      <c r="Q61" s="24">
        <v>0</v>
      </c>
      <c r="R61" s="24">
        <v>0</v>
      </c>
      <c r="S61" s="24">
        <v>0</v>
      </c>
      <c r="T61" s="24">
        <v>0</v>
      </c>
      <c r="U61" s="24">
        <v>0</v>
      </c>
      <c r="V61" s="24">
        <f t="shared" si="1"/>
        <v>8.2925000000000004</v>
      </c>
      <c r="W61" s="24">
        <f t="shared" si="3"/>
        <v>49.755000000000003</v>
      </c>
      <c r="X61" s="35">
        <f t="shared" si="2"/>
        <v>49.755000000000003</v>
      </c>
    </row>
    <row r="62" spans="1:24" s="9" customFormat="1" ht="22.5" x14ac:dyDescent="0.25">
      <c r="A62" s="15">
        <v>59</v>
      </c>
      <c r="B62" s="25">
        <v>59</v>
      </c>
      <c r="C62" s="7" t="s">
        <v>20</v>
      </c>
      <c r="D62" s="25" t="s">
        <v>23</v>
      </c>
      <c r="E62" s="25" t="s">
        <v>25</v>
      </c>
      <c r="F62" s="25" t="s">
        <v>2</v>
      </c>
      <c r="G62" s="25">
        <v>10</v>
      </c>
      <c r="H62" s="23">
        <v>5.21</v>
      </c>
      <c r="I62" s="23">
        <v>0</v>
      </c>
      <c r="J62" s="23">
        <v>0</v>
      </c>
      <c r="K62" s="23">
        <v>4.8499999999999996</v>
      </c>
      <c r="L62" s="23">
        <v>0</v>
      </c>
      <c r="M62" s="23">
        <v>0</v>
      </c>
      <c r="N62" s="23">
        <v>6</v>
      </c>
      <c r="O62" s="23">
        <v>0</v>
      </c>
      <c r="P62" s="23">
        <v>0</v>
      </c>
      <c r="Q62" s="23">
        <v>0</v>
      </c>
      <c r="R62" s="23">
        <v>0</v>
      </c>
      <c r="S62" s="23">
        <v>0</v>
      </c>
      <c r="T62" s="23">
        <v>0</v>
      </c>
      <c r="U62" s="23">
        <v>0</v>
      </c>
      <c r="V62" s="23">
        <f t="shared" si="1"/>
        <v>5.3533333333333326</v>
      </c>
      <c r="W62" s="23">
        <f t="shared" si="3"/>
        <v>53.533333333333324</v>
      </c>
      <c r="X62" s="16">
        <f t="shared" si="2"/>
        <v>53.533333333333324</v>
      </c>
    </row>
    <row r="63" spans="1:24" s="9" customFormat="1" x14ac:dyDescent="0.25">
      <c r="A63" s="27">
        <v>60</v>
      </c>
      <c r="B63" s="26">
        <v>60</v>
      </c>
      <c r="C63" s="21" t="s">
        <v>141</v>
      </c>
      <c r="D63" s="26" t="s">
        <v>23</v>
      </c>
      <c r="E63" s="26" t="s">
        <v>46</v>
      </c>
      <c r="F63" s="26" t="s">
        <v>2</v>
      </c>
      <c r="G63" s="26">
        <v>2</v>
      </c>
      <c r="H63" s="24">
        <v>0</v>
      </c>
      <c r="I63" s="24">
        <v>0</v>
      </c>
      <c r="J63" s="24">
        <v>0</v>
      </c>
      <c r="K63" s="24">
        <v>0</v>
      </c>
      <c r="L63" s="24">
        <v>0</v>
      </c>
      <c r="M63" s="24">
        <v>1.2</v>
      </c>
      <c r="N63" s="24">
        <v>2</v>
      </c>
      <c r="O63" s="24">
        <v>0</v>
      </c>
      <c r="P63" s="24">
        <v>0</v>
      </c>
      <c r="Q63" s="24">
        <v>0</v>
      </c>
      <c r="R63" s="24">
        <v>0</v>
      </c>
      <c r="S63" s="24">
        <v>0</v>
      </c>
      <c r="T63" s="24">
        <v>0</v>
      </c>
      <c r="U63" s="24">
        <v>0</v>
      </c>
      <c r="V63" s="24">
        <f t="shared" si="1"/>
        <v>1.6</v>
      </c>
      <c r="W63" s="24">
        <f t="shared" si="3"/>
        <v>3.2</v>
      </c>
      <c r="X63" s="35">
        <f t="shared" si="2"/>
        <v>3.2</v>
      </c>
    </row>
    <row r="64" spans="1:24" s="9" customFormat="1" x14ac:dyDescent="0.25">
      <c r="A64" s="15">
        <v>61</v>
      </c>
      <c r="B64" s="25">
        <v>61</v>
      </c>
      <c r="C64" s="7" t="s">
        <v>98</v>
      </c>
      <c r="D64" s="25" t="s">
        <v>23</v>
      </c>
      <c r="E64" s="25" t="s">
        <v>127</v>
      </c>
      <c r="F64" s="25" t="s">
        <v>2</v>
      </c>
      <c r="G64" s="25">
        <v>5</v>
      </c>
      <c r="H64" s="23">
        <v>0</v>
      </c>
      <c r="I64" s="23">
        <v>2.5299999999999998</v>
      </c>
      <c r="J64" s="23">
        <v>0</v>
      </c>
      <c r="K64" s="23">
        <v>1.52</v>
      </c>
      <c r="L64" s="23">
        <v>0</v>
      </c>
      <c r="M64" s="23">
        <v>0</v>
      </c>
      <c r="N64" s="23">
        <v>3</v>
      </c>
      <c r="O64" s="23">
        <v>0</v>
      </c>
      <c r="P64" s="23">
        <v>0</v>
      </c>
      <c r="Q64" s="23">
        <v>0</v>
      </c>
      <c r="R64" s="23">
        <v>0</v>
      </c>
      <c r="S64" s="23">
        <v>0</v>
      </c>
      <c r="T64" s="23">
        <v>0</v>
      </c>
      <c r="U64" s="23">
        <v>0</v>
      </c>
      <c r="V64" s="23">
        <f t="shared" si="1"/>
        <v>2.35</v>
      </c>
      <c r="W64" s="23">
        <f t="shared" si="3"/>
        <v>11.75</v>
      </c>
      <c r="X64" s="16">
        <f t="shared" si="2"/>
        <v>11.75</v>
      </c>
    </row>
    <row r="65" spans="1:24" s="9" customFormat="1" ht="33.75" x14ac:dyDescent="0.25">
      <c r="A65" s="27">
        <v>62</v>
      </c>
      <c r="B65" s="26">
        <v>62</v>
      </c>
      <c r="C65" s="21" t="s">
        <v>105</v>
      </c>
      <c r="D65" s="26" t="s">
        <v>23</v>
      </c>
      <c r="E65" s="26" t="s">
        <v>123</v>
      </c>
      <c r="F65" s="26" t="s">
        <v>2</v>
      </c>
      <c r="G65" s="26">
        <v>10</v>
      </c>
      <c r="H65" s="24">
        <v>0</v>
      </c>
      <c r="I65" s="24">
        <v>27.95</v>
      </c>
      <c r="J65" s="24">
        <v>0</v>
      </c>
      <c r="K65" s="24">
        <v>0</v>
      </c>
      <c r="L65" s="24">
        <v>0</v>
      </c>
      <c r="M65" s="24">
        <v>28.5</v>
      </c>
      <c r="N65" s="24">
        <v>0</v>
      </c>
      <c r="O65" s="24">
        <v>0</v>
      </c>
      <c r="P65" s="24">
        <v>0</v>
      </c>
      <c r="Q65" s="24">
        <v>0</v>
      </c>
      <c r="R65" s="24">
        <v>0</v>
      </c>
      <c r="S65" s="24">
        <v>0</v>
      </c>
      <c r="T65" s="24">
        <v>0</v>
      </c>
      <c r="U65" s="24">
        <v>0</v>
      </c>
      <c r="V65" s="24">
        <f t="shared" si="1"/>
        <v>28.225000000000001</v>
      </c>
      <c r="W65" s="24">
        <f t="shared" si="3"/>
        <v>282.25</v>
      </c>
      <c r="X65" s="35">
        <f t="shared" si="2"/>
        <v>282.25</v>
      </c>
    </row>
    <row r="66" spans="1:24" s="9" customFormat="1" ht="33.75" x14ac:dyDescent="0.25">
      <c r="A66" s="15">
        <v>63</v>
      </c>
      <c r="B66" s="25">
        <v>63</v>
      </c>
      <c r="C66" s="7" t="s">
        <v>90</v>
      </c>
      <c r="D66" s="25" t="s">
        <v>23</v>
      </c>
      <c r="E66" s="25" t="s">
        <v>124</v>
      </c>
      <c r="F66" s="25" t="s">
        <v>2</v>
      </c>
      <c r="G66" s="25">
        <v>2</v>
      </c>
      <c r="H66" s="23">
        <v>0</v>
      </c>
      <c r="I66" s="23">
        <v>0</v>
      </c>
      <c r="J66" s="23">
        <v>0</v>
      </c>
      <c r="K66" s="23">
        <v>0</v>
      </c>
      <c r="L66" s="23">
        <v>0</v>
      </c>
      <c r="M66" s="23">
        <v>0</v>
      </c>
      <c r="N66" s="23">
        <v>0</v>
      </c>
      <c r="O66" s="23">
        <v>89</v>
      </c>
      <c r="P66" s="23">
        <v>112</v>
      </c>
      <c r="Q66" s="23">
        <v>0</v>
      </c>
      <c r="R66" s="23">
        <v>0</v>
      </c>
      <c r="S66" s="23">
        <v>0</v>
      </c>
      <c r="T66" s="23">
        <v>0</v>
      </c>
      <c r="U66" s="23">
        <v>0</v>
      </c>
      <c r="V66" s="23">
        <f t="shared" si="1"/>
        <v>100.5</v>
      </c>
      <c r="W66" s="23">
        <f t="shared" si="3"/>
        <v>201</v>
      </c>
      <c r="X66" s="16">
        <f t="shared" si="2"/>
        <v>201</v>
      </c>
    </row>
    <row r="67" spans="1:24" s="9" customFormat="1" ht="22.5" x14ac:dyDescent="0.25">
      <c r="A67" s="27">
        <v>64</v>
      </c>
      <c r="B67" s="26">
        <v>64</v>
      </c>
      <c r="C67" s="21" t="s">
        <v>136</v>
      </c>
      <c r="D67" s="26" t="s">
        <v>16</v>
      </c>
      <c r="E67" s="26" t="s">
        <v>58</v>
      </c>
      <c r="F67" s="26" t="s">
        <v>2</v>
      </c>
      <c r="G67" s="26">
        <v>5</v>
      </c>
      <c r="H67" s="24">
        <v>0</v>
      </c>
      <c r="I67" s="24">
        <v>0</v>
      </c>
      <c r="J67" s="24">
        <v>0</v>
      </c>
      <c r="K67" s="24">
        <v>0</v>
      </c>
      <c r="L67" s="24">
        <v>0</v>
      </c>
      <c r="M67" s="24">
        <v>0</v>
      </c>
      <c r="N67" s="24">
        <v>0</v>
      </c>
      <c r="O67" s="24">
        <v>166</v>
      </c>
      <c r="P67" s="24">
        <v>0</v>
      </c>
      <c r="Q67" s="24">
        <v>0</v>
      </c>
      <c r="R67" s="24">
        <v>0</v>
      </c>
      <c r="S67" s="24">
        <v>198</v>
      </c>
      <c r="T67" s="24">
        <v>0</v>
      </c>
      <c r="U67" s="24">
        <v>0</v>
      </c>
      <c r="V67" s="24">
        <f t="shared" si="1"/>
        <v>182</v>
      </c>
      <c r="W67" s="24">
        <f t="shared" si="3"/>
        <v>910</v>
      </c>
      <c r="X67" s="35">
        <f t="shared" si="2"/>
        <v>910</v>
      </c>
    </row>
    <row r="68" spans="1:24" s="9" customFormat="1" ht="22.5" x14ac:dyDescent="0.25">
      <c r="A68" s="15">
        <v>65</v>
      </c>
      <c r="B68" s="25">
        <v>65</v>
      </c>
      <c r="C68" s="7" t="s">
        <v>205</v>
      </c>
      <c r="D68" s="25" t="s">
        <v>23</v>
      </c>
      <c r="E68" s="25" t="s">
        <v>156</v>
      </c>
      <c r="F68" s="25" t="s">
        <v>2</v>
      </c>
      <c r="G68" s="25">
        <v>1</v>
      </c>
      <c r="H68" s="23">
        <v>0</v>
      </c>
      <c r="I68" s="23">
        <v>0</v>
      </c>
      <c r="J68" s="23">
        <v>0</v>
      </c>
      <c r="K68" s="23">
        <v>0</v>
      </c>
      <c r="L68" s="23">
        <v>0</v>
      </c>
      <c r="M68" s="23">
        <v>0</v>
      </c>
      <c r="N68" s="23">
        <v>0</v>
      </c>
      <c r="O68" s="23">
        <v>73.900000000000006</v>
      </c>
      <c r="P68" s="23">
        <v>68.34</v>
      </c>
      <c r="Q68" s="23">
        <v>0</v>
      </c>
      <c r="R68" s="23">
        <v>0</v>
      </c>
      <c r="S68" s="23">
        <v>0</v>
      </c>
      <c r="T68" s="23">
        <v>0</v>
      </c>
      <c r="U68" s="23">
        <v>0</v>
      </c>
      <c r="V68" s="23">
        <f t="shared" si="1"/>
        <v>71.12</v>
      </c>
      <c r="W68" s="23">
        <f t="shared" ref="W68:W91" si="4">V68*G68</f>
        <v>71.12</v>
      </c>
      <c r="X68" s="16">
        <f t="shared" si="2"/>
        <v>71.12</v>
      </c>
    </row>
    <row r="69" spans="1:24" s="9" customFormat="1" ht="23.25" x14ac:dyDescent="0.25">
      <c r="A69" s="27">
        <v>66</v>
      </c>
      <c r="B69" s="26">
        <v>66</v>
      </c>
      <c r="C69" s="18" t="s">
        <v>149</v>
      </c>
      <c r="D69" s="26" t="s">
        <v>26</v>
      </c>
      <c r="E69" s="26" t="s">
        <v>151</v>
      </c>
      <c r="F69" s="26" t="s">
        <v>2</v>
      </c>
      <c r="G69" s="26">
        <v>5</v>
      </c>
      <c r="H69" s="24">
        <v>0</v>
      </c>
      <c r="I69" s="24">
        <v>0</v>
      </c>
      <c r="J69" s="24">
        <v>0</v>
      </c>
      <c r="K69" s="24">
        <v>36.700000000000003</v>
      </c>
      <c r="L69" s="24">
        <v>42.4</v>
      </c>
      <c r="M69" s="24">
        <v>0</v>
      </c>
      <c r="N69" s="24">
        <v>55.8</v>
      </c>
      <c r="O69" s="24">
        <v>0</v>
      </c>
      <c r="P69" s="24">
        <v>0</v>
      </c>
      <c r="Q69" s="24">
        <v>0</v>
      </c>
      <c r="R69" s="24">
        <v>0</v>
      </c>
      <c r="S69" s="24">
        <v>0</v>
      </c>
      <c r="T69" s="24">
        <v>0</v>
      </c>
      <c r="U69" s="24">
        <v>0</v>
      </c>
      <c r="V69" s="24">
        <f t="shared" ref="V69:V91" si="5">AVERAGEIF(H69:U69,"&gt;0")</f>
        <v>44.966666666666661</v>
      </c>
      <c r="W69" s="24">
        <f t="shared" si="4"/>
        <v>224.83333333333331</v>
      </c>
      <c r="X69" s="35">
        <f t="shared" ref="X69:X91" si="6">W69</f>
        <v>224.83333333333331</v>
      </c>
    </row>
    <row r="70" spans="1:24" s="9" customFormat="1" ht="22.5" x14ac:dyDescent="0.25">
      <c r="A70" s="15">
        <v>67</v>
      </c>
      <c r="B70" s="25">
        <v>67</v>
      </c>
      <c r="C70" s="11" t="s">
        <v>150</v>
      </c>
      <c r="D70" s="25" t="s">
        <v>26</v>
      </c>
      <c r="E70" s="25" t="s">
        <v>151</v>
      </c>
      <c r="F70" s="25" t="s">
        <v>2</v>
      </c>
      <c r="G70" s="25">
        <v>5</v>
      </c>
      <c r="H70" s="23">
        <v>0</v>
      </c>
      <c r="I70" s="23">
        <v>0</v>
      </c>
      <c r="J70" s="23">
        <v>0</v>
      </c>
      <c r="K70" s="23">
        <v>42.1</v>
      </c>
      <c r="L70" s="23">
        <v>0</v>
      </c>
      <c r="M70" s="23">
        <v>0</v>
      </c>
      <c r="N70" s="23">
        <v>0</v>
      </c>
      <c r="O70" s="23">
        <v>0</v>
      </c>
      <c r="P70" s="23">
        <v>0</v>
      </c>
      <c r="Q70" s="23">
        <v>0</v>
      </c>
      <c r="R70" s="23">
        <v>0</v>
      </c>
      <c r="S70" s="23">
        <v>0</v>
      </c>
      <c r="T70" s="23">
        <v>0</v>
      </c>
      <c r="U70" s="23">
        <v>0</v>
      </c>
      <c r="V70" s="23">
        <f t="shared" si="5"/>
        <v>42.1</v>
      </c>
      <c r="W70" s="23">
        <f t="shared" si="4"/>
        <v>210.5</v>
      </c>
      <c r="X70" s="16">
        <f t="shared" si="6"/>
        <v>210.5</v>
      </c>
    </row>
    <row r="71" spans="1:24" s="9" customFormat="1" ht="33.75" x14ac:dyDescent="0.25">
      <c r="A71" s="27">
        <v>68</v>
      </c>
      <c r="B71" s="26">
        <v>68</v>
      </c>
      <c r="C71" s="21" t="s">
        <v>13</v>
      </c>
      <c r="D71" s="26" t="s">
        <v>41</v>
      </c>
      <c r="E71" s="26" t="s">
        <v>40</v>
      </c>
      <c r="F71" s="26" t="s">
        <v>2</v>
      </c>
      <c r="G71" s="26">
        <v>20</v>
      </c>
      <c r="H71" s="24">
        <v>0</v>
      </c>
      <c r="I71" s="24">
        <v>0</v>
      </c>
      <c r="J71" s="24">
        <v>0</v>
      </c>
      <c r="K71" s="24">
        <v>10.7</v>
      </c>
      <c r="L71" s="24">
        <v>10.9</v>
      </c>
      <c r="M71" s="24">
        <v>0</v>
      </c>
      <c r="N71" s="24">
        <v>0</v>
      </c>
      <c r="O71" s="24">
        <v>0</v>
      </c>
      <c r="P71" s="24">
        <v>0</v>
      </c>
      <c r="Q71" s="24">
        <v>0</v>
      </c>
      <c r="R71" s="24">
        <v>0</v>
      </c>
      <c r="S71" s="24">
        <v>0</v>
      </c>
      <c r="T71" s="24">
        <v>0</v>
      </c>
      <c r="U71" s="24">
        <v>0</v>
      </c>
      <c r="V71" s="24">
        <f t="shared" si="5"/>
        <v>10.8</v>
      </c>
      <c r="W71" s="24">
        <f t="shared" si="4"/>
        <v>216</v>
      </c>
      <c r="X71" s="35">
        <f t="shared" si="6"/>
        <v>216</v>
      </c>
    </row>
    <row r="72" spans="1:24" s="9" customFormat="1" ht="33.75" x14ac:dyDescent="0.25">
      <c r="A72" s="15">
        <v>69</v>
      </c>
      <c r="B72" s="25">
        <v>69</v>
      </c>
      <c r="C72" s="7" t="s">
        <v>102</v>
      </c>
      <c r="D72" s="25" t="s">
        <v>17</v>
      </c>
      <c r="E72" s="25" t="s">
        <v>45</v>
      </c>
      <c r="F72" s="25" t="s">
        <v>11</v>
      </c>
      <c r="G72" s="25">
        <v>5</v>
      </c>
      <c r="H72" s="23">
        <v>0</v>
      </c>
      <c r="I72" s="23">
        <v>3.26</v>
      </c>
      <c r="J72" s="23">
        <v>0</v>
      </c>
      <c r="K72" s="23">
        <v>3.5</v>
      </c>
      <c r="L72" s="23">
        <v>0</v>
      </c>
      <c r="M72" s="23">
        <v>0</v>
      </c>
      <c r="N72" s="23">
        <v>0</v>
      </c>
      <c r="O72" s="23">
        <v>0</v>
      </c>
      <c r="P72" s="23">
        <v>0</v>
      </c>
      <c r="Q72" s="23">
        <v>0</v>
      </c>
      <c r="R72" s="23">
        <v>0</v>
      </c>
      <c r="S72" s="23">
        <v>0</v>
      </c>
      <c r="T72" s="23">
        <v>0</v>
      </c>
      <c r="U72" s="23">
        <v>0</v>
      </c>
      <c r="V72" s="23">
        <f t="shared" si="5"/>
        <v>3.38</v>
      </c>
      <c r="W72" s="23">
        <f t="shared" si="4"/>
        <v>16.899999999999999</v>
      </c>
      <c r="X72" s="16">
        <f t="shared" si="6"/>
        <v>16.899999999999999</v>
      </c>
    </row>
    <row r="73" spans="1:24" s="9" customFormat="1" ht="33.75" x14ac:dyDescent="0.25">
      <c r="A73" s="27">
        <v>70</v>
      </c>
      <c r="B73" s="26">
        <v>70</v>
      </c>
      <c r="C73" s="21" t="s">
        <v>99</v>
      </c>
      <c r="D73" s="26" t="s">
        <v>17</v>
      </c>
      <c r="E73" s="26" t="s">
        <v>147</v>
      </c>
      <c r="F73" s="26" t="s">
        <v>2</v>
      </c>
      <c r="G73" s="26">
        <v>10</v>
      </c>
      <c r="H73" s="24">
        <v>0</v>
      </c>
      <c r="I73" s="24">
        <v>0</v>
      </c>
      <c r="J73" s="24">
        <v>0</v>
      </c>
      <c r="K73" s="24">
        <v>11.6</v>
      </c>
      <c r="L73" s="24">
        <v>0</v>
      </c>
      <c r="M73" s="24">
        <v>0</v>
      </c>
      <c r="N73" s="24">
        <v>0</v>
      </c>
      <c r="O73" s="24">
        <v>0</v>
      </c>
      <c r="P73" s="24">
        <v>0</v>
      </c>
      <c r="Q73" s="24">
        <v>0</v>
      </c>
      <c r="R73" s="24">
        <v>0</v>
      </c>
      <c r="S73" s="24">
        <v>0</v>
      </c>
      <c r="T73" s="24">
        <v>0</v>
      </c>
      <c r="U73" s="24">
        <v>0</v>
      </c>
      <c r="V73" s="24">
        <f t="shared" si="5"/>
        <v>11.6</v>
      </c>
      <c r="W73" s="24">
        <f t="shared" si="4"/>
        <v>116</v>
      </c>
      <c r="X73" s="35">
        <f t="shared" si="6"/>
        <v>116</v>
      </c>
    </row>
    <row r="74" spans="1:24" s="9" customFormat="1" ht="22.5" x14ac:dyDescent="0.25">
      <c r="A74" s="15">
        <v>71</v>
      </c>
      <c r="B74" s="25">
        <v>71</v>
      </c>
      <c r="C74" s="7" t="s">
        <v>100</v>
      </c>
      <c r="D74" s="25" t="s">
        <v>17</v>
      </c>
      <c r="E74" s="25" t="s">
        <v>125</v>
      </c>
      <c r="F74" s="25" t="s">
        <v>2</v>
      </c>
      <c r="G74" s="25">
        <v>10</v>
      </c>
      <c r="H74" s="23">
        <v>0</v>
      </c>
      <c r="I74" s="23">
        <v>0.87</v>
      </c>
      <c r="J74" s="23">
        <v>0</v>
      </c>
      <c r="K74" s="23">
        <v>0.98</v>
      </c>
      <c r="L74" s="23">
        <v>1.95</v>
      </c>
      <c r="M74" s="23">
        <v>1.5</v>
      </c>
      <c r="N74" s="23">
        <v>0</v>
      </c>
      <c r="O74" s="23">
        <v>0</v>
      </c>
      <c r="P74" s="23">
        <v>0</v>
      </c>
      <c r="Q74" s="23">
        <v>0</v>
      </c>
      <c r="R74" s="23">
        <v>0</v>
      </c>
      <c r="S74" s="23">
        <v>0</v>
      </c>
      <c r="T74" s="23">
        <v>0</v>
      </c>
      <c r="U74" s="23">
        <v>0</v>
      </c>
      <c r="V74" s="23">
        <f t="shared" si="5"/>
        <v>1.325</v>
      </c>
      <c r="W74" s="23">
        <f t="shared" si="4"/>
        <v>13.25</v>
      </c>
      <c r="X74" s="16">
        <f t="shared" si="6"/>
        <v>13.25</v>
      </c>
    </row>
    <row r="75" spans="1:24" s="9" customFormat="1" ht="45" x14ac:dyDescent="0.25">
      <c r="A75" s="27">
        <v>72</v>
      </c>
      <c r="B75" s="26">
        <v>72</v>
      </c>
      <c r="C75" s="21" t="s">
        <v>101</v>
      </c>
      <c r="D75" s="26" t="s">
        <v>17</v>
      </c>
      <c r="E75" s="26" t="s">
        <v>126</v>
      </c>
      <c r="F75" s="26" t="s">
        <v>2</v>
      </c>
      <c r="G75" s="26">
        <v>5</v>
      </c>
      <c r="H75" s="24">
        <v>0</v>
      </c>
      <c r="I75" s="24">
        <v>7.26</v>
      </c>
      <c r="J75" s="24">
        <v>0</v>
      </c>
      <c r="K75" s="24">
        <v>5.3</v>
      </c>
      <c r="L75" s="24">
        <v>0</v>
      </c>
      <c r="M75" s="24">
        <v>6.5</v>
      </c>
      <c r="N75" s="24">
        <v>0</v>
      </c>
      <c r="O75" s="24">
        <v>0</v>
      </c>
      <c r="P75" s="24">
        <v>0</v>
      </c>
      <c r="Q75" s="24">
        <v>0</v>
      </c>
      <c r="R75" s="24">
        <v>0</v>
      </c>
      <c r="S75" s="24">
        <v>0</v>
      </c>
      <c r="T75" s="24">
        <v>0</v>
      </c>
      <c r="U75" s="24">
        <v>0</v>
      </c>
      <c r="V75" s="24">
        <f t="shared" si="5"/>
        <v>6.3533333333333326</v>
      </c>
      <c r="W75" s="24">
        <f t="shared" si="4"/>
        <v>31.766666666666662</v>
      </c>
      <c r="X75" s="35">
        <f t="shared" si="6"/>
        <v>31.766666666666662</v>
      </c>
    </row>
    <row r="76" spans="1:24" s="9" customFormat="1" ht="22.5" x14ac:dyDescent="0.25">
      <c r="A76" s="15">
        <v>73</v>
      </c>
      <c r="B76" s="25">
        <v>73</v>
      </c>
      <c r="C76" s="7" t="s">
        <v>21</v>
      </c>
      <c r="D76" s="25" t="s">
        <v>27</v>
      </c>
      <c r="E76" s="25" t="s">
        <v>47</v>
      </c>
      <c r="F76" s="25" t="s">
        <v>2</v>
      </c>
      <c r="G76" s="25">
        <v>10</v>
      </c>
      <c r="H76" s="23">
        <v>5.31</v>
      </c>
      <c r="I76" s="23">
        <v>0</v>
      </c>
      <c r="J76" s="23">
        <v>0</v>
      </c>
      <c r="K76" s="23">
        <v>0</v>
      </c>
      <c r="L76" s="23">
        <v>5</v>
      </c>
      <c r="M76" s="23">
        <v>6.5</v>
      </c>
      <c r="N76" s="23">
        <v>6.5</v>
      </c>
      <c r="O76" s="23">
        <v>0</v>
      </c>
      <c r="P76" s="23">
        <v>0</v>
      </c>
      <c r="Q76" s="23">
        <v>0</v>
      </c>
      <c r="R76" s="23">
        <v>0</v>
      </c>
      <c r="S76" s="23">
        <v>0</v>
      </c>
      <c r="T76" s="23">
        <v>0</v>
      </c>
      <c r="U76" s="23">
        <v>0</v>
      </c>
      <c r="V76" s="23">
        <f t="shared" si="5"/>
        <v>5.8274999999999997</v>
      </c>
      <c r="W76" s="23">
        <f t="shared" si="4"/>
        <v>58.274999999999999</v>
      </c>
      <c r="X76" s="16">
        <f t="shared" si="6"/>
        <v>58.274999999999999</v>
      </c>
    </row>
    <row r="77" spans="1:24" s="9" customFormat="1" ht="112.5" x14ac:dyDescent="0.25">
      <c r="A77" s="27">
        <v>74</v>
      </c>
      <c r="B77" s="26">
        <v>74</v>
      </c>
      <c r="C77" s="21" t="s">
        <v>204</v>
      </c>
      <c r="D77" s="26" t="s">
        <v>17</v>
      </c>
      <c r="E77" s="26" t="s">
        <v>168</v>
      </c>
      <c r="F77" s="26" t="s">
        <v>169</v>
      </c>
      <c r="G77" s="26">
        <v>3</v>
      </c>
      <c r="H77" s="24">
        <v>0</v>
      </c>
      <c r="I77" s="24">
        <v>0</v>
      </c>
      <c r="J77" s="24">
        <v>0</v>
      </c>
      <c r="K77" s="24">
        <v>0</v>
      </c>
      <c r="L77" s="24">
        <v>0</v>
      </c>
      <c r="M77" s="24">
        <v>0</v>
      </c>
      <c r="N77" s="24">
        <v>0</v>
      </c>
      <c r="O77" s="24">
        <v>125.9</v>
      </c>
      <c r="P77" s="24">
        <v>118.4</v>
      </c>
      <c r="Q77" s="24">
        <v>0</v>
      </c>
      <c r="R77" s="24">
        <v>0</v>
      </c>
      <c r="S77" s="24">
        <v>0</v>
      </c>
      <c r="T77" s="24">
        <v>0</v>
      </c>
      <c r="U77" s="24">
        <v>0</v>
      </c>
      <c r="V77" s="24">
        <f t="shared" si="5"/>
        <v>122.15</v>
      </c>
      <c r="W77" s="24">
        <f t="shared" si="4"/>
        <v>366.45000000000005</v>
      </c>
      <c r="X77" s="35">
        <f t="shared" si="6"/>
        <v>366.45000000000005</v>
      </c>
    </row>
    <row r="78" spans="1:24" s="9" customFormat="1" ht="45" x14ac:dyDescent="0.25">
      <c r="A78" s="15">
        <v>75</v>
      </c>
      <c r="B78" s="25">
        <v>75</v>
      </c>
      <c r="C78" s="7" t="s">
        <v>176</v>
      </c>
      <c r="D78" s="25" t="s">
        <v>183</v>
      </c>
      <c r="E78" s="25" t="s">
        <v>184</v>
      </c>
      <c r="F78" s="25" t="s">
        <v>2</v>
      </c>
      <c r="G78" s="25">
        <v>10</v>
      </c>
      <c r="H78" s="23">
        <v>33.229999999999997</v>
      </c>
      <c r="I78" s="23">
        <v>0</v>
      </c>
      <c r="J78" s="23">
        <v>0</v>
      </c>
      <c r="K78" s="23">
        <v>35</v>
      </c>
      <c r="L78" s="23">
        <v>38</v>
      </c>
      <c r="M78" s="23">
        <v>36.5</v>
      </c>
      <c r="N78" s="23">
        <v>0</v>
      </c>
      <c r="O78" s="23">
        <v>0</v>
      </c>
      <c r="P78" s="23">
        <v>0</v>
      </c>
      <c r="Q78" s="23">
        <v>0</v>
      </c>
      <c r="R78" s="23">
        <v>0</v>
      </c>
      <c r="S78" s="23">
        <v>0</v>
      </c>
      <c r="T78" s="23">
        <v>0</v>
      </c>
      <c r="U78" s="23">
        <v>0</v>
      </c>
      <c r="V78" s="23">
        <f t="shared" si="5"/>
        <v>35.682499999999997</v>
      </c>
      <c r="W78" s="23">
        <f t="shared" si="4"/>
        <v>356.82499999999999</v>
      </c>
      <c r="X78" s="16">
        <f t="shared" si="6"/>
        <v>356.82499999999999</v>
      </c>
    </row>
    <row r="79" spans="1:24" s="9" customFormat="1" ht="33.75" x14ac:dyDescent="0.25">
      <c r="A79" s="27">
        <v>76</v>
      </c>
      <c r="B79" s="26">
        <v>76</v>
      </c>
      <c r="C79" s="21" t="s">
        <v>165</v>
      </c>
      <c r="D79" s="26" t="s">
        <v>16</v>
      </c>
      <c r="E79" s="26" t="s">
        <v>166</v>
      </c>
      <c r="F79" s="26" t="s">
        <v>2</v>
      </c>
      <c r="G79" s="26">
        <v>5</v>
      </c>
      <c r="H79" s="24">
        <v>162.29</v>
      </c>
      <c r="I79" s="24">
        <v>0</v>
      </c>
      <c r="J79" s="24">
        <v>0</v>
      </c>
      <c r="K79" s="24">
        <v>0</v>
      </c>
      <c r="L79" s="24">
        <v>0</v>
      </c>
      <c r="M79" s="24">
        <v>162</v>
      </c>
      <c r="N79" s="24">
        <v>0</v>
      </c>
      <c r="O79" s="24">
        <v>0</v>
      </c>
      <c r="P79" s="24">
        <v>0</v>
      </c>
      <c r="Q79" s="24">
        <v>0</v>
      </c>
      <c r="R79" s="24">
        <v>0</v>
      </c>
      <c r="S79" s="24">
        <v>0</v>
      </c>
      <c r="T79" s="24">
        <v>0</v>
      </c>
      <c r="U79" s="24">
        <v>0</v>
      </c>
      <c r="V79" s="24">
        <f t="shared" si="5"/>
        <v>162.14499999999998</v>
      </c>
      <c r="W79" s="24">
        <f t="shared" si="4"/>
        <v>810.72499999999991</v>
      </c>
      <c r="X79" s="35">
        <f t="shared" si="6"/>
        <v>810.72499999999991</v>
      </c>
    </row>
    <row r="80" spans="1:24" s="9" customFormat="1" ht="22.5" x14ac:dyDescent="0.25">
      <c r="A80" s="15">
        <v>77</v>
      </c>
      <c r="B80" s="25">
        <v>77</v>
      </c>
      <c r="C80" s="7" t="s">
        <v>167</v>
      </c>
      <c r="D80" s="25" t="s">
        <v>16</v>
      </c>
      <c r="E80" s="25" t="s">
        <v>170</v>
      </c>
      <c r="F80" s="25" t="s">
        <v>2</v>
      </c>
      <c r="G80" s="25">
        <v>5</v>
      </c>
      <c r="H80" s="23">
        <v>0</v>
      </c>
      <c r="I80" s="23">
        <v>0</v>
      </c>
      <c r="J80" s="23">
        <v>0</v>
      </c>
      <c r="K80" s="23">
        <v>0</v>
      </c>
      <c r="L80" s="23">
        <v>20.9</v>
      </c>
      <c r="M80" s="23">
        <v>15.5</v>
      </c>
      <c r="N80" s="23">
        <v>19.899999999999999</v>
      </c>
      <c r="O80" s="23">
        <v>0</v>
      </c>
      <c r="P80" s="23">
        <v>0</v>
      </c>
      <c r="Q80" s="23">
        <v>0</v>
      </c>
      <c r="R80" s="23">
        <v>0</v>
      </c>
      <c r="S80" s="23">
        <v>0</v>
      </c>
      <c r="T80" s="23">
        <v>0</v>
      </c>
      <c r="U80" s="23">
        <v>0</v>
      </c>
      <c r="V80" s="23">
        <f t="shared" si="5"/>
        <v>18.766666666666666</v>
      </c>
      <c r="W80" s="23">
        <f t="shared" si="4"/>
        <v>93.833333333333329</v>
      </c>
      <c r="X80" s="16">
        <f t="shared" si="6"/>
        <v>93.833333333333329</v>
      </c>
    </row>
    <row r="81" spans="1:24" s="17" customFormat="1" ht="33.75" x14ac:dyDescent="0.25">
      <c r="A81" s="51">
        <v>78</v>
      </c>
      <c r="B81" s="26">
        <v>78</v>
      </c>
      <c r="C81" s="22" t="s">
        <v>185</v>
      </c>
      <c r="D81" s="26" t="s">
        <v>16</v>
      </c>
      <c r="E81" s="27" t="s">
        <v>189</v>
      </c>
      <c r="F81" s="26" t="s">
        <v>2</v>
      </c>
      <c r="G81" s="26">
        <v>1</v>
      </c>
      <c r="H81" s="35">
        <v>0</v>
      </c>
      <c r="I81" s="35">
        <v>0</v>
      </c>
      <c r="J81" s="35">
        <v>0</v>
      </c>
      <c r="K81" s="35">
        <v>0</v>
      </c>
      <c r="L81" s="35">
        <v>0</v>
      </c>
      <c r="M81" s="35">
        <v>0</v>
      </c>
      <c r="N81" s="35">
        <v>0</v>
      </c>
      <c r="O81" s="24">
        <v>0</v>
      </c>
      <c r="P81" s="24">
        <v>0</v>
      </c>
      <c r="Q81" s="24">
        <v>0</v>
      </c>
      <c r="R81" s="24">
        <v>0</v>
      </c>
      <c r="S81" s="24">
        <v>0</v>
      </c>
      <c r="T81" s="24">
        <v>44.5</v>
      </c>
      <c r="U81" s="24">
        <v>44.5</v>
      </c>
      <c r="V81" s="24">
        <f t="shared" si="5"/>
        <v>44.5</v>
      </c>
      <c r="W81" s="35">
        <f t="shared" si="4"/>
        <v>44.5</v>
      </c>
      <c r="X81" s="48">
        <f>SUM(W81:W84)</f>
        <v>341.7</v>
      </c>
    </row>
    <row r="82" spans="1:24" s="17" customFormat="1" ht="33.75" x14ac:dyDescent="0.25">
      <c r="A82" s="52"/>
      <c r="B82" s="26">
        <v>79</v>
      </c>
      <c r="C82" s="22" t="s">
        <v>186</v>
      </c>
      <c r="D82" s="26" t="s">
        <v>16</v>
      </c>
      <c r="E82" s="27" t="s">
        <v>189</v>
      </c>
      <c r="F82" s="26" t="s">
        <v>2</v>
      </c>
      <c r="G82" s="26">
        <v>2</v>
      </c>
      <c r="H82" s="35">
        <v>0</v>
      </c>
      <c r="I82" s="35">
        <v>0</v>
      </c>
      <c r="J82" s="35">
        <v>0</v>
      </c>
      <c r="K82" s="35">
        <v>0</v>
      </c>
      <c r="L82" s="35">
        <v>0</v>
      </c>
      <c r="M82" s="35">
        <v>0</v>
      </c>
      <c r="N82" s="35">
        <v>0</v>
      </c>
      <c r="O82" s="24">
        <v>0</v>
      </c>
      <c r="P82" s="24">
        <v>0</v>
      </c>
      <c r="Q82" s="24">
        <v>0</v>
      </c>
      <c r="R82" s="24">
        <v>0</v>
      </c>
      <c r="S82" s="24">
        <v>0</v>
      </c>
      <c r="T82" s="24">
        <v>35.6</v>
      </c>
      <c r="U82" s="24">
        <v>35.6</v>
      </c>
      <c r="V82" s="24">
        <f t="shared" si="5"/>
        <v>35.6</v>
      </c>
      <c r="W82" s="35">
        <f t="shared" si="4"/>
        <v>71.2</v>
      </c>
      <c r="X82" s="49"/>
    </row>
    <row r="83" spans="1:24" s="17" customFormat="1" ht="33.75" x14ac:dyDescent="0.25">
      <c r="A83" s="52"/>
      <c r="B83" s="26">
        <v>80</v>
      </c>
      <c r="C83" s="22" t="s">
        <v>187</v>
      </c>
      <c r="D83" s="26" t="s">
        <v>16</v>
      </c>
      <c r="E83" s="27" t="s">
        <v>189</v>
      </c>
      <c r="F83" s="26" t="s">
        <v>2</v>
      </c>
      <c r="G83" s="26">
        <v>2</v>
      </c>
      <c r="H83" s="35">
        <v>0</v>
      </c>
      <c r="I83" s="35">
        <v>0</v>
      </c>
      <c r="J83" s="35">
        <v>0</v>
      </c>
      <c r="K83" s="35">
        <v>0</v>
      </c>
      <c r="L83" s="35">
        <v>0</v>
      </c>
      <c r="M83" s="35">
        <v>0</v>
      </c>
      <c r="N83" s="35">
        <v>0</v>
      </c>
      <c r="O83" s="24">
        <v>0</v>
      </c>
      <c r="P83" s="24">
        <v>0</v>
      </c>
      <c r="Q83" s="24">
        <v>0</v>
      </c>
      <c r="R83" s="24">
        <v>0</v>
      </c>
      <c r="S83" s="24">
        <v>0</v>
      </c>
      <c r="T83" s="24">
        <v>15</v>
      </c>
      <c r="U83" s="24">
        <v>15</v>
      </c>
      <c r="V83" s="24">
        <f t="shared" si="5"/>
        <v>15</v>
      </c>
      <c r="W83" s="35">
        <f t="shared" si="4"/>
        <v>30</v>
      </c>
      <c r="X83" s="49"/>
    </row>
    <row r="84" spans="1:24" s="17" customFormat="1" ht="33.75" x14ac:dyDescent="0.25">
      <c r="A84" s="53"/>
      <c r="B84" s="26">
        <v>81</v>
      </c>
      <c r="C84" s="22" t="s">
        <v>188</v>
      </c>
      <c r="D84" s="26" t="s">
        <v>16</v>
      </c>
      <c r="E84" s="27" t="s">
        <v>189</v>
      </c>
      <c r="F84" s="26" t="s">
        <v>2</v>
      </c>
      <c r="G84" s="26">
        <v>2</v>
      </c>
      <c r="H84" s="35">
        <v>0</v>
      </c>
      <c r="I84" s="35">
        <v>0</v>
      </c>
      <c r="J84" s="35">
        <v>0</v>
      </c>
      <c r="K84" s="35">
        <v>0</v>
      </c>
      <c r="L84" s="35">
        <v>0</v>
      </c>
      <c r="M84" s="35">
        <v>0</v>
      </c>
      <c r="N84" s="35">
        <v>0</v>
      </c>
      <c r="O84" s="24">
        <v>0</v>
      </c>
      <c r="P84" s="24">
        <v>0</v>
      </c>
      <c r="Q84" s="24">
        <v>0</v>
      </c>
      <c r="R84" s="24">
        <v>0</v>
      </c>
      <c r="S84" s="24">
        <v>0</v>
      </c>
      <c r="T84" s="24">
        <v>98</v>
      </c>
      <c r="U84" s="24">
        <v>98</v>
      </c>
      <c r="V84" s="24">
        <f t="shared" si="5"/>
        <v>98</v>
      </c>
      <c r="W84" s="35">
        <f t="shared" si="4"/>
        <v>196</v>
      </c>
      <c r="X84" s="50"/>
    </row>
    <row r="85" spans="1:24" s="9" customFormat="1" ht="33.75" x14ac:dyDescent="0.25">
      <c r="A85" s="15">
        <v>79</v>
      </c>
      <c r="B85" s="25">
        <v>82</v>
      </c>
      <c r="C85" s="7" t="s">
        <v>72</v>
      </c>
      <c r="D85" s="25" t="s">
        <v>22</v>
      </c>
      <c r="E85" s="25" t="s">
        <v>133</v>
      </c>
      <c r="F85" s="25" t="s">
        <v>2</v>
      </c>
      <c r="G85" s="25">
        <v>1</v>
      </c>
      <c r="H85" s="23">
        <v>0</v>
      </c>
      <c r="I85" s="23">
        <v>0</v>
      </c>
      <c r="J85" s="23">
        <v>0</v>
      </c>
      <c r="K85" s="23">
        <v>0</v>
      </c>
      <c r="L85" s="23">
        <v>0</v>
      </c>
      <c r="M85" s="23">
        <v>0</v>
      </c>
      <c r="N85" s="23">
        <v>79.900000000000006</v>
      </c>
      <c r="O85" s="23">
        <v>0</v>
      </c>
      <c r="P85" s="23">
        <v>0</v>
      </c>
      <c r="Q85" s="23">
        <v>0</v>
      </c>
      <c r="R85" s="23">
        <v>0</v>
      </c>
      <c r="S85" s="23">
        <v>0</v>
      </c>
      <c r="T85" s="23">
        <v>0</v>
      </c>
      <c r="U85" s="23">
        <v>0</v>
      </c>
      <c r="V85" s="23">
        <f t="shared" si="5"/>
        <v>79.900000000000006</v>
      </c>
      <c r="W85" s="23">
        <f t="shared" si="4"/>
        <v>79.900000000000006</v>
      </c>
      <c r="X85" s="16">
        <f t="shared" si="6"/>
        <v>79.900000000000006</v>
      </c>
    </row>
    <row r="86" spans="1:24" s="9" customFormat="1" ht="90.75" x14ac:dyDescent="0.25">
      <c r="A86" s="27">
        <v>80</v>
      </c>
      <c r="B86" s="26">
        <v>83</v>
      </c>
      <c r="C86" s="18" t="s">
        <v>69</v>
      </c>
      <c r="D86" s="26" t="s">
        <v>137</v>
      </c>
      <c r="E86" s="26" t="s">
        <v>134</v>
      </c>
      <c r="F86" s="26" t="s">
        <v>2</v>
      </c>
      <c r="G86" s="26">
        <v>1</v>
      </c>
      <c r="H86" s="24">
        <v>211.32</v>
      </c>
      <c r="I86" s="24">
        <v>0</v>
      </c>
      <c r="J86" s="24">
        <v>0</v>
      </c>
      <c r="K86" s="24">
        <v>0</v>
      </c>
      <c r="L86" s="24">
        <v>0</v>
      </c>
      <c r="M86" s="24">
        <v>0</v>
      </c>
      <c r="N86" s="24">
        <v>0</v>
      </c>
      <c r="O86" s="24">
        <v>0</v>
      </c>
      <c r="P86" s="24">
        <v>0</v>
      </c>
      <c r="Q86" s="24">
        <v>0</v>
      </c>
      <c r="R86" s="24">
        <v>0</v>
      </c>
      <c r="S86" s="24">
        <v>0</v>
      </c>
      <c r="T86" s="24">
        <v>0</v>
      </c>
      <c r="U86" s="24">
        <v>0</v>
      </c>
      <c r="V86" s="24">
        <f t="shared" si="5"/>
        <v>211.32</v>
      </c>
      <c r="W86" s="24">
        <f t="shared" si="4"/>
        <v>211.32</v>
      </c>
      <c r="X86" s="35">
        <f t="shared" si="6"/>
        <v>211.32</v>
      </c>
    </row>
    <row r="87" spans="1:24" s="9" customFormat="1" ht="90" x14ac:dyDescent="0.25">
      <c r="A87" s="15">
        <v>81</v>
      </c>
      <c r="B87" s="25">
        <v>84</v>
      </c>
      <c r="C87" s="7" t="s">
        <v>159</v>
      </c>
      <c r="D87" s="25" t="s">
        <v>137</v>
      </c>
      <c r="E87" s="25" t="s">
        <v>171</v>
      </c>
      <c r="F87" s="25" t="s">
        <v>2</v>
      </c>
      <c r="G87" s="25">
        <v>1</v>
      </c>
      <c r="H87" s="23">
        <v>0</v>
      </c>
      <c r="I87" s="23">
        <v>0</v>
      </c>
      <c r="J87" s="23">
        <v>0</v>
      </c>
      <c r="K87" s="23">
        <v>0</v>
      </c>
      <c r="L87" s="23">
        <v>0</v>
      </c>
      <c r="M87" s="23">
        <v>0</v>
      </c>
      <c r="N87" s="23">
        <v>599</v>
      </c>
      <c r="O87" s="23">
        <v>0</v>
      </c>
      <c r="P87" s="23">
        <v>499</v>
      </c>
      <c r="Q87" s="23">
        <v>539</v>
      </c>
      <c r="R87" s="23">
        <v>499</v>
      </c>
      <c r="S87" s="23">
        <v>0</v>
      </c>
      <c r="T87" s="23">
        <v>0</v>
      </c>
      <c r="U87" s="23">
        <v>0</v>
      </c>
      <c r="V87" s="23">
        <f t="shared" si="5"/>
        <v>534</v>
      </c>
      <c r="W87" s="23">
        <f t="shared" si="4"/>
        <v>534</v>
      </c>
      <c r="X87" s="16">
        <f t="shared" si="6"/>
        <v>534</v>
      </c>
    </row>
    <row r="88" spans="1:24" s="9" customFormat="1" ht="59.25" customHeight="1" x14ac:dyDescent="0.25">
      <c r="A88" s="27">
        <v>82</v>
      </c>
      <c r="B88" s="26">
        <v>85</v>
      </c>
      <c r="C88" s="18" t="s">
        <v>161</v>
      </c>
      <c r="D88" s="26" t="s">
        <v>137</v>
      </c>
      <c r="E88" s="26" t="s">
        <v>173</v>
      </c>
      <c r="F88" s="26" t="s">
        <v>2</v>
      </c>
      <c r="G88" s="26">
        <v>1</v>
      </c>
      <c r="H88" s="24">
        <v>0</v>
      </c>
      <c r="I88" s="24">
        <v>0</v>
      </c>
      <c r="J88" s="24">
        <v>0</v>
      </c>
      <c r="K88" s="24">
        <v>0</v>
      </c>
      <c r="L88" s="24">
        <v>208</v>
      </c>
      <c r="M88" s="24">
        <v>210</v>
      </c>
      <c r="N88" s="24">
        <v>209</v>
      </c>
      <c r="O88" s="24">
        <v>222.89</v>
      </c>
      <c r="P88" s="24">
        <v>0</v>
      </c>
      <c r="Q88" s="24">
        <v>226.77</v>
      </c>
      <c r="R88" s="24">
        <v>0</v>
      </c>
      <c r="S88" s="24">
        <v>0</v>
      </c>
      <c r="T88" s="24">
        <v>0</v>
      </c>
      <c r="U88" s="24">
        <v>0</v>
      </c>
      <c r="V88" s="24">
        <f t="shared" si="5"/>
        <v>215.33200000000002</v>
      </c>
      <c r="W88" s="24">
        <f t="shared" si="4"/>
        <v>215.33200000000002</v>
      </c>
      <c r="X88" s="35">
        <f t="shared" si="6"/>
        <v>215.33200000000002</v>
      </c>
    </row>
    <row r="89" spans="1:24" s="9" customFormat="1" ht="157.5" x14ac:dyDescent="0.25">
      <c r="A89" s="15">
        <v>83</v>
      </c>
      <c r="B89" s="25">
        <v>86</v>
      </c>
      <c r="C89" s="14" t="s">
        <v>163</v>
      </c>
      <c r="D89" s="25" t="s">
        <v>137</v>
      </c>
      <c r="E89" s="30" t="s">
        <v>172</v>
      </c>
      <c r="F89" s="25" t="s">
        <v>2</v>
      </c>
      <c r="G89" s="31">
        <v>1</v>
      </c>
      <c r="H89" s="32">
        <v>0</v>
      </c>
      <c r="I89" s="32">
        <v>0</v>
      </c>
      <c r="J89" s="32">
        <v>0</v>
      </c>
      <c r="K89" s="32">
        <v>0</v>
      </c>
      <c r="L89" s="32">
        <v>0</v>
      </c>
      <c r="M89" s="32">
        <v>0</v>
      </c>
      <c r="N89" s="32">
        <v>569</v>
      </c>
      <c r="O89" s="32">
        <v>0</v>
      </c>
      <c r="P89" s="32">
        <v>611.41999999999996</v>
      </c>
      <c r="Q89" s="32">
        <v>611.41999999999996</v>
      </c>
      <c r="R89" s="32">
        <v>613.5</v>
      </c>
      <c r="S89" s="32">
        <v>0</v>
      </c>
      <c r="T89" s="32">
        <v>0</v>
      </c>
      <c r="U89" s="32">
        <v>0</v>
      </c>
      <c r="V89" s="23">
        <f t="shared" si="5"/>
        <v>601.33500000000004</v>
      </c>
      <c r="W89" s="32">
        <f t="shared" si="4"/>
        <v>601.33500000000004</v>
      </c>
      <c r="X89" s="16">
        <f t="shared" si="6"/>
        <v>601.33500000000004</v>
      </c>
    </row>
    <row r="90" spans="1:24" s="9" customFormat="1" ht="135" x14ac:dyDescent="0.25">
      <c r="A90" s="27">
        <v>84</v>
      </c>
      <c r="B90" s="26">
        <v>87</v>
      </c>
      <c r="C90" s="39" t="s">
        <v>164</v>
      </c>
      <c r="D90" s="40" t="s">
        <v>137</v>
      </c>
      <c r="E90" s="41" t="s">
        <v>174</v>
      </c>
      <c r="F90" s="40" t="s">
        <v>2</v>
      </c>
      <c r="G90" s="42">
        <v>1</v>
      </c>
      <c r="H90" s="43">
        <v>0</v>
      </c>
      <c r="I90" s="43">
        <v>0</v>
      </c>
      <c r="J90" s="43">
        <v>0</v>
      </c>
      <c r="K90" s="43">
        <v>0</v>
      </c>
      <c r="L90" s="43">
        <v>0</v>
      </c>
      <c r="M90" s="43">
        <v>0</v>
      </c>
      <c r="N90" s="43">
        <v>0</v>
      </c>
      <c r="O90" s="43">
        <v>265.91000000000003</v>
      </c>
      <c r="P90" s="43">
        <v>288.89</v>
      </c>
      <c r="Q90" s="43">
        <v>263.63</v>
      </c>
      <c r="R90" s="43">
        <v>0</v>
      </c>
      <c r="S90" s="43">
        <v>0</v>
      </c>
      <c r="T90" s="43">
        <v>0</v>
      </c>
      <c r="U90" s="43">
        <v>0</v>
      </c>
      <c r="V90" s="24">
        <f t="shared" si="5"/>
        <v>272.81</v>
      </c>
      <c r="W90" s="43">
        <f t="shared" si="4"/>
        <v>272.81</v>
      </c>
      <c r="X90" s="35">
        <f t="shared" si="6"/>
        <v>272.81</v>
      </c>
    </row>
    <row r="91" spans="1:24" s="9" customFormat="1" ht="90" x14ac:dyDescent="0.25">
      <c r="A91" s="15">
        <v>85</v>
      </c>
      <c r="B91" s="25">
        <v>88</v>
      </c>
      <c r="C91" s="33" t="s">
        <v>196</v>
      </c>
      <c r="D91" s="30" t="s">
        <v>175</v>
      </c>
      <c r="E91" s="34" t="s">
        <v>182</v>
      </c>
      <c r="F91" s="25" t="s">
        <v>2</v>
      </c>
      <c r="G91" s="31">
        <v>1</v>
      </c>
      <c r="H91" s="32">
        <v>0</v>
      </c>
      <c r="I91" s="32">
        <v>0</v>
      </c>
      <c r="J91" s="32">
        <v>0</v>
      </c>
      <c r="K91" s="32">
        <v>0</v>
      </c>
      <c r="L91" s="32">
        <v>0</v>
      </c>
      <c r="M91" s="32">
        <v>0</v>
      </c>
      <c r="N91" s="32">
        <v>0</v>
      </c>
      <c r="O91" s="32">
        <v>970.7</v>
      </c>
      <c r="P91" s="32">
        <v>983.95</v>
      </c>
      <c r="Q91" s="32">
        <v>1140</v>
      </c>
      <c r="R91" s="32">
        <v>1079.5999999999999</v>
      </c>
      <c r="S91" s="32">
        <v>0</v>
      </c>
      <c r="T91" s="32">
        <v>0</v>
      </c>
      <c r="U91" s="32">
        <v>0</v>
      </c>
      <c r="V91" s="23">
        <f t="shared" si="5"/>
        <v>1043.5625</v>
      </c>
      <c r="W91" s="32">
        <f t="shared" si="4"/>
        <v>1043.5625</v>
      </c>
      <c r="X91" s="16">
        <f t="shared" si="6"/>
        <v>1043.5625</v>
      </c>
    </row>
    <row r="92" spans="1:24" x14ac:dyDescent="0.25">
      <c r="B92" s="5"/>
      <c r="C92" s="6"/>
      <c r="W92" s="45" t="s">
        <v>206</v>
      </c>
      <c r="X92" s="45">
        <f>SUM(X4:X91)</f>
        <v>16330.061166666668</v>
      </c>
    </row>
    <row r="95" spans="1:24" x14ac:dyDescent="0.25">
      <c r="W95" s="4"/>
    </row>
  </sheetData>
  <mergeCells count="4">
    <mergeCell ref="A1:X1"/>
    <mergeCell ref="A2:X2"/>
    <mergeCell ref="X81:X84"/>
    <mergeCell ref="A81:A84"/>
  </mergeCells>
  <pageMargins left="0.51181102362204722" right="0.51181102362204722" top="0.78740157480314965" bottom="0.78740157480314965" header="0.31496062992125984" footer="0.31496062992125984"/>
  <pageSetup paperSize="9" scale="57" fitToHeight="16"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workbookViewId="0">
      <selection activeCell="AB8" sqref="AB8"/>
    </sheetView>
  </sheetViews>
  <sheetFormatPr defaultRowHeight="15" x14ac:dyDescent="0.25"/>
  <cols>
    <col min="1" max="2" width="3.5703125" bestFit="1" customWidth="1"/>
    <col min="3" max="3" width="27.42578125" customWidth="1"/>
    <col min="5" max="5" width="11.28515625" customWidth="1"/>
    <col min="6" max="6" width="4.85546875" bestFit="1" customWidth="1"/>
    <col min="7" max="7" width="6.5703125" bestFit="1" customWidth="1"/>
    <col min="8" max="8" width="9.85546875" hidden="1" customWidth="1"/>
    <col min="9" max="9" width="9.28515625" hidden="1" customWidth="1"/>
    <col min="10" max="10" width="9.7109375" hidden="1" customWidth="1"/>
    <col min="11" max="14" width="9.28515625" hidden="1" customWidth="1"/>
    <col min="15" max="15" width="9.7109375" hidden="1" customWidth="1"/>
    <col min="16" max="16" width="9.28515625" hidden="1" customWidth="1"/>
    <col min="17" max="21" width="9.85546875" hidden="1" customWidth="1"/>
    <col min="22" max="22" width="9.5703125" bestFit="1" customWidth="1"/>
    <col min="23" max="23" width="14.140625" customWidth="1"/>
    <col min="24" max="24" width="13.28515625" bestFit="1" customWidth="1"/>
  </cols>
  <sheetData>
    <row r="1" spans="1:24" ht="15.75" x14ac:dyDescent="0.25">
      <c r="A1" s="46" t="s">
        <v>157</v>
      </c>
      <c r="B1" s="46"/>
      <c r="C1" s="46"/>
      <c r="D1" s="46"/>
      <c r="E1" s="46"/>
      <c r="F1" s="46"/>
      <c r="G1" s="46"/>
      <c r="H1" s="46"/>
      <c r="I1" s="46"/>
      <c r="J1" s="46"/>
      <c r="K1" s="46"/>
      <c r="L1" s="46"/>
      <c r="M1" s="46"/>
      <c r="N1" s="46"/>
      <c r="O1" s="46"/>
      <c r="P1" s="46"/>
      <c r="Q1" s="46"/>
      <c r="R1" s="46"/>
      <c r="S1" s="46"/>
      <c r="T1" s="46"/>
      <c r="U1" s="46"/>
      <c r="V1" s="46"/>
      <c r="W1" s="46"/>
      <c r="X1" s="46"/>
    </row>
    <row r="2" spans="1:24" ht="15.75" customHeight="1" x14ac:dyDescent="0.25">
      <c r="A2" s="54" t="s">
        <v>209</v>
      </c>
      <c r="B2" s="54"/>
      <c r="C2" s="54"/>
      <c r="D2" s="54"/>
      <c r="E2" s="54"/>
      <c r="F2" s="54"/>
      <c r="G2" s="54"/>
      <c r="H2" s="54"/>
      <c r="I2" s="54"/>
      <c r="J2" s="54"/>
      <c r="K2" s="54"/>
      <c r="L2" s="54"/>
      <c r="M2" s="54"/>
      <c r="N2" s="54"/>
      <c r="O2" s="54"/>
      <c r="P2" s="54"/>
      <c r="Q2" s="54"/>
      <c r="R2" s="54"/>
      <c r="S2" s="54"/>
      <c r="T2" s="54"/>
      <c r="U2" s="54"/>
      <c r="V2" s="54"/>
      <c r="W2" s="54"/>
      <c r="X2" s="54"/>
    </row>
    <row r="3" spans="1:24" x14ac:dyDescent="0.25">
      <c r="A3" s="47"/>
      <c r="B3" s="47"/>
      <c r="C3" s="47"/>
      <c r="D3" s="47"/>
      <c r="E3" s="47"/>
      <c r="F3" s="47"/>
      <c r="G3" s="47"/>
      <c r="H3" s="47"/>
      <c r="I3" s="47"/>
      <c r="J3" s="47"/>
      <c r="K3" s="47"/>
      <c r="L3" s="47"/>
      <c r="M3" s="47"/>
      <c r="N3" s="47"/>
      <c r="O3" s="47"/>
      <c r="P3" s="47"/>
      <c r="Q3" s="47"/>
      <c r="R3" s="47"/>
      <c r="S3" s="47"/>
      <c r="T3" s="47"/>
      <c r="U3" s="47"/>
      <c r="V3" s="47"/>
      <c r="W3" s="47"/>
      <c r="X3" s="47"/>
    </row>
    <row r="4" spans="1:24" ht="56.25" x14ac:dyDescent="0.25">
      <c r="A4" s="1" t="s">
        <v>33</v>
      </c>
      <c r="B4" s="1" t="s">
        <v>0</v>
      </c>
      <c r="C4" s="2" t="s">
        <v>1</v>
      </c>
      <c r="D4" s="2" t="s">
        <v>15</v>
      </c>
      <c r="E4" s="2" t="s">
        <v>24</v>
      </c>
      <c r="F4" s="2" t="s">
        <v>2</v>
      </c>
      <c r="G4" s="3" t="s">
        <v>162</v>
      </c>
      <c r="H4" s="2" t="s">
        <v>190</v>
      </c>
      <c r="I4" s="2" t="s">
        <v>191</v>
      </c>
      <c r="J4" s="2" t="s">
        <v>192</v>
      </c>
      <c r="K4" s="2" t="s">
        <v>194</v>
      </c>
      <c r="L4" s="2" t="s">
        <v>195</v>
      </c>
      <c r="M4" s="2" t="s">
        <v>201</v>
      </c>
      <c r="N4" s="2" t="s">
        <v>202</v>
      </c>
      <c r="O4" s="2" t="s">
        <v>197</v>
      </c>
      <c r="P4" s="2" t="s">
        <v>198</v>
      </c>
      <c r="Q4" s="2" t="s">
        <v>199</v>
      </c>
      <c r="R4" s="2" t="s">
        <v>200</v>
      </c>
      <c r="S4" s="2" t="s">
        <v>203</v>
      </c>
      <c r="T4" s="2" t="s">
        <v>207</v>
      </c>
      <c r="U4" s="2" t="s">
        <v>208</v>
      </c>
      <c r="V4" s="2" t="s">
        <v>60</v>
      </c>
      <c r="W4" s="2" t="s">
        <v>59</v>
      </c>
      <c r="X4" s="2" t="s">
        <v>29</v>
      </c>
    </row>
    <row r="5" spans="1:24" ht="33.75" x14ac:dyDescent="0.25">
      <c r="A5" s="15">
        <v>1</v>
      </c>
      <c r="B5" s="25">
        <v>1</v>
      </c>
      <c r="C5" s="7" t="s">
        <v>14</v>
      </c>
      <c r="D5" s="25" t="s">
        <v>16</v>
      </c>
      <c r="E5" s="25" t="s">
        <v>142</v>
      </c>
      <c r="F5" s="25" t="s">
        <v>2</v>
      </c>
      <c r="G5" s="8">
        <v>300</v>
      </c>
      <c r="H5" s="23">
        <v>0.53</v>
      </c>
      <c r="I5" s="23">
        <v>0</v>
      </c>
      <c r="J5" s="23">
        <v>0</v>
      </c>
      <c r="K5" s="23">
        <v>0</v>
      </c>
      <c r="L5" s="23">
        <v>1.54</v>
      </c>
      <c r="M5" s="23">
        <v>0.57999999999999996</v>
      </c>
      <c r="N5" s="23">
        <v>0.79</v>
      </c>
      <c r="O5" s="23">
        <v>0</v>
      </c>
      <c r="P5" s="23">
        <v>0</v>
      </c>
      <c r="Q5" s="23">
        <v>0</v>
      </c>
      <c r="R5" s="23">
        <v>0</v>
      </c>
      <c r="S5" s="23">
        <v>0</v>
      </c>
      <c r="T5" s="23">
        <v>0</v>
      </c>
      <c r="U5" s="23">
        <v>0</v>
      </c>
      <c r="V5" s="23">
        <f>AVERAGEIF(H5:U5,"&gt;0")</f>
        <v>0.8600000000000001</v>
      </c>
      <c r="W5" s="23">
        <f t="shared" ref="W5:W68" si="0">V5*G5</f>
        <v>258.00000000000006</v>
      </c>
      <c r="X5" s="16">
        <f>W5</f>
        <v>258.00000000000006</v>
      </c>
    </row>
    <row r="6" spans="1:24" x14ac:dyDescent="0.25">
      <c r="A6" s="27">
        <v>2</v>
      </c>
      <c r="B6" s="26">
        <v>2</v>
      </c>
      <c r="C6" s="21" t="s">
        <v>30</v>
      </c>
      <c r="D6" s="26" t="s">
        <v>16</v>
      </c>
      <c r="E6" s="26" t="s">
        <v>34</v>
      </c>
      <c r="F6" s="26" t="s">
        <v>3</v>
      </c>
      <c r="G6" s="26">
        <v>48</v>
      </c>
      <c r="H6" s="24">
        <v>0</v>
      </c>
      <c r="I6" s="24">
        <v>0</v>
      </c>
      <c r="J6" s="24">
        <v>0</v>
      </c>
      <c r="K6" s="24">
        <v>0</v>
      </c>
      <c r="L6" s="24">
        <v>79</v>
      </c>
      <c r="M6" s="24">
        <v>70</v>
      </c>
      <c r="N6" s="24">
        <v>69</v>
      </c>
      <c r="O6" s="24">
        <v>0</v>
      </c>
      <c r="P6" s="24">
        <v>0</v>
      </c>
      <c r="Q6" s="24">
        <v>0</v>
      </c>
      <c r="R6" s="24">
        <v>0</v>
      </c>
      <c r="S6" s="24">
        <v>0</v>
      </c>
      <c r="T6" s="24">
        <v>0</v>
      </c>
      <c r="U6" s="24">
        <v>0</v>
      </c>
      <c r="V6" s="24">
        <f t="shared" ref="V6:V69" si="1">AVERAGEIF(H6:U6,"&gt;0")</f>
        <v>72.666666666666671</v>
      </c>
      <c r="W6" s="24">
        <f t="shared" si="0"/>
        <v>3488</v>
      </c>
      <c r="X6" s="35">
        <f t="shared" ref="X6:X69" si="2">W6</f>
        <v>3488</v>
      </c>
    </row>
    <row r="7" spans="1:24" x14ac:dyDescent="0.25">
      <c r="A7" s="15">
        <v>3</v>
      </c>
      <c r="B7" s="25">
        <v>3</v>
      </c>
      <c r="C7" s="7" t="s">
        <v>135</v>
      </c>
      <c r="D7" s="25" t="s">
        <v>16</v>
      </c>
      <c r="E7" s="25" t="s">
        <v>35</v>
      </c>
      <c r="F7" s="25" t="s">
        <v>2</v>
      </c>
      <c r="G7" s="25">
        <v>10</v>
      </c>
      <c r="H7" s="23">
        <v>30.26</v>
      </c>
      <c r="I7" s="23">
        <v>0</v>
      </c>
      <c r="J7" s="23">
        <v>0</v>
      </c>
      <c r="K7" s="23">
        <v>0</v>
      </c>
      <c r="L7" s="23">
        <v>0</v>
      </c>
      <c r="M7" s="23">
        <v>23.5</v>
      </c>
      <c r="N7" s="23">
        <v>25.9</v>
      </c>
      <c r="O7" s="23">
        <v>0</v>
      </c>
      <c r="P7" s="23">
        <v>0</v>
      </c>
      <c r="Q7" s="23">
        <v>0</v>
      </c>
      <c r="R7" s="23">
        <v>0</v>
      </c>
      <c r="S7" s="23">
        <v>0</v>
      </c>
      <c r="T7" s="23">
        <v>0</v>
      </c>
      <c r="U7" s="23">
        <v>0</v>
      </c>
      <c r="V7" s="23">
        <f t="shared" si="1"/>
        <v>26.553333333333331</v>
      </c>
      <c r="W7" s="23">
        <f t="shared" si="0"/>
        <v>265.5333333333333</v>
      </c>
      <c r="X7" s="16">
        <f t="shared" si="2"/>
        <v>265.5333333333333</v>
      </c>
    </row>
    <row r="8" spans="1:24" ht="23.25" x14ac:dyDescent="0.25">
      <c r="A8" s="27">
        <v>4</v>
      </c>
      <c r="B8" s="26">
        <v>4</v>
      </c>
      <c r="C8" s="18" t="s">
        <v>61</v>
      </c>
      <c r="D8" s="26" t="s">
        <v>16</v>
      </c>
      <c r="E8" s="19" t="s">
        <v>144</v>
      </c>
      <c r="F8" s="26" t="s">
        <v>2</v>
      </c>
      <c r="G8" s="19">
        <v>20</v>
      </c>
      <c r="H8" s="24">
        <v>11.72</v>
      </c>
      <c r="I8" s="24">
        <v>0</v>
      </c>
      <c r="J8" s="24">
        <v>0</v>
      </c>
      <c r="K8" s="24">
        <v>0</v>
      </c>
      <c r="L8" s="24">
        <v>11.94</v>
      </c>
      <c r="M8" s="24">
        <v>16.8</v>
      </c>
      <c r="N8" s="24">
        <v>13.2</v>
      </c>
      <c r="O8" s="24">
        <v>0</v>
      </c>
      <c r="P8" s="24">
        <v>0</v>
      </c>
      <c r="Q8" s="24">
        <v>0</v>
      </c>
      <c r="R8" s="24">
        <v>0</v>
      </c>
      <c r="S8" s="24">
        <v>0</v>
      </c>
      <c r="T8" s="24">
        <v>0</v>
      </c>
      <c r="U8" s="24">
        <v>0</v>
      </c>
      <c r="V8" s="24">
        <f t="shared" si="1"/>
        <v>13.414999999999999</v>
      </c>
      <c r="W8" s="24">
        <f t="shared" si="0"/>
        <v>268.29999999999995</v>
      </c>
      <c r="X8" s="35">
        <f t="shared" si="2"/>
        <v>268.29999999999995</v>
      </c>
    </row>
    <row r="9" spans="1:24" ht="23.25" x14ac:dyDescent="0.25">
      <c r="A9" s="15">
        <v>5</v>
      </c>
      <c r="B9" s="25">
        <v>5</v>
      </c>
      <c r="C9" s="10" t="s">
        <v>62</v>
      </c>
      <c r="D9" s="25" t="s">
        <v>16</v>
      </c>
      <c r="E9" s="28" t="s">
        <v>106</v>
      </c>
      <c r="F9" s="25" t="s">
        <v>2</v>
      </c>
      <c r="G9" s="28">
        <v>20</v>
      </c>
      <c r="H9" s="23">
        <v>0</v>
      </c>
      <c r="I9" s="23">
        <v>0</v>
      </c>
      <c r="J9" s="23">
        <v>0.67</v>
      </c>
      <c r="K9" s="23">
        <v>0</v>
      </c>
      <c r="L9" s="23">
        <v>0</v>
      </c>
      <c r="M9" s="23">
        <v>0.5</v>
      </c>
      <c r="N9" s="23">
        <v>0.5</v>
      </c>
      <c r="O9" s="23">
        <v>0</v>
      </c>
      <c r="P9" s="23">
        <v>0</v>
      </c>
      <c r="Q9" s="23">
        <v>0</v>
      </c>
      <c r="R9" s="23">
        <v>0</v>
      </c>
      <c r="S9" s="23">
        <v>0</v>
      </c>
      <c r="T9" s="23">
        <v>0</v>
      </c>
      <c r="U9" s="23">
        <v>0</v>
      </c>
      <c r="V9" s="23">
        <f t="shared" si="1"/>
        <v>0.55666666666666664</v>
      </c>
      <c r="W9" s="23">
        <f t="shared" si="0"/>
        <v>11.133333333333333</v>
      </c>
      <c r="X9" s="16">
        <f t="shared" si="2"/>
        <v>11.133333333333333</v>
      </c>
    </row>
    <row r="10" spans="1:24" ht="22.5" x14ac:dyDescent="0.25">
      <c r="A10" s="27">
        <v>6</v>
      </c>
      <c r="B10" s="26">
        <v>6</v>
      </c>
      <c r="C10" s="20" t="s">
        <v>63</v>
      </c>
      <c r="D10" s="26" t="s">
        <v>16</v>
      </c>
      <c r="E10" s="19" t="s">
        <v>107</v>
      </c>
      <c r="F10" s="26" t="s">
        <v>2</v>
      </c>
      <c r="G10" s="19">
        <v>20</v>
      </c>
      <c r="H10" s="24">
        <v>1.75</v>
      </c>
      <c r="I10" s="24">
        <v>0</v>
      </c>
      <c r="J10" s="24">
        <v>0</v>
      </c>
      <c r="K10" s="24">
        <v>1.7</v>
      </c>
      <c r="L10" s="24">
        <v>0</v>
      </c>
      <c r="M10" s="24">
        <v>2</v>
      </c>
      <c r="N10" s="24">
        <v>2</v>
      </c>
      <c r="O10" s="24">
        <v>0</v>
      </c>
      <c r="P10" s="24">
        <v>0</v>
      </c>
      <c r="Q10" s="24">
        <v>0</v>
      </c>
      <c r="R10" s="24">
        <v>0</v>
      </c>
      <c r="S10" s="24">
        <v>0</v>
      </c>
      <c r="T10" s="24">
        <v>0</v>
      </c>
      <c r="U10" s="24">
        <v>0</v>
      </c>
      <c r="V10" s="24">
        <f t="shared" si="1"/>
        <v>1.8625</v>
      </c>
      <c r="W10" s="24">
        <f t="shared" si="0"/>
        <v>37.25</v>
      </c>
      <c r="X10" s="35">
        <f t="shared" si="2"/>
        <v>37.25</v>
      </c>
    </row>
    <row r="11" spans="1:24" ht="22.5" x14ac:dyDescent="0.25">
      <c r="A11" s="15">
        <v>7</v>
      </c>
      <c r="B11" s="25">
        <v>7</v>
      </c>
      <c r="C11" s="11" t="s">
        <v>66</v>
      </c>
      <c r="D11" s="25" t="s">
        <v>16</v>
      </c>
      <c r="E11" s="28" t="s">
        <v>108</v>
      </c>
      <c r="F11" s="25" t="s">
        <v>2</v>
      </c>
      <c r="G11" s="28">
        <v>20</v>
      </c>
      <c r="H11" s="23">
        <v>0.48</v>
      </c>
      <c r="I11" s="23">
        <v>0</v>
      </c>
      <c r="J11" s="23">
        <v>0</v>
      </c>
      <c r="K11" s="23">
        <v>0</v>
      </c>
      <c r="L11" s="23">
        <v>0</v>
      </c>
      <c r="M11" s="23">
        <v>0.5</v>
      </c>
      <c r="N11" s="23">
        <v>0.5</v>
      </c>
      <c r="O11" s="23">
        <v>0</v>
      </c>
      <c r="P11" s="23">
        <v>0</v>
      </c>
      <c r="Q11" s="23">
        <v>0</v>
      </c>
      <c r="R11" s="23">
        <v>0</v>
      </c>
      <c r="S11" s="23">
        <v>0</v>
      </c>
      <c r="T11" s="23">
        <v>0</v>
      </c>
      <c r="U11" s="23">
        <v>0</v>
      </c>
      <c r="V11" s="23">
        <f t="shared" si="1"/>
        <v>0.49333333333333335</v>
      </c>
      <c r="W11" s="23">
        <f t="shared" si="0"/>
        <v>9.8666666666666671</v>
      </c>
      <c r="X11" s="16">
        <f t="shared" si="2"/>
        <v>9.8666666666666671</v>
      </c>
    </row>
    <row r="12" spans="1:24" ht="23.25" x14ac:dyDescent="0.25">
      <c r="A12" s="27">
        <v>8</v>
      </c>
      <c r="B12" s="26">
        <v>8</v>
      </c>
      <c r="C12" s="18" t="s">
        <v>64</v>
      </c>
      <c r="D12" s="26" t="s">
        <v>16</v>
      </c>
      <c r="E12" s="26" t="s">
        <v>109</v>
      </c>
      <c r="F12" s="26" t="s">
        <v>2</v>
      </c>
      <c r="G12" s="26">
        <v>10</v>
      </c>
      <c r="H12" s="24">
        <v>0</v>
      </c>
      <c r="I12" s="24">
        <v>0</v>
      </c>
      <c r="J12" s="24">
        <v>0</v>
      </c>
      <c r="K12" s="24">
        <v>0</v>
      </c>
      <c r="L12" s="24">
        <v>41.34</v>
      </c>
      <c r="M12" s="24">
        <v>46.8</v>
      </c>
      <c r="N12" s="24">
        <v>47.4</v>
      </c>
      <c r="O12" s="24">
        <v>0</v>
      </c>
      <c r="P12" s="24">
        <v>0</v>
      </c>
      <c r="Q12" s="24">
        <v>0</v>
      </c>
      <c r="R12" s="24">
        <v>0</v>
      </c>
      <c r="S12" s="24">
        <v>0</v>
      </c>
      <c r="T12" s="24">
        <v>0</v>
      </c>
      <c r="U12" s="24">
        <v>0</v>
      </c>
      <c r="V12" s="24">
        <f t="shared" si="1"/>
        <v>45.18</v>
      </c>
      <c r="W12" s="24">
        <f t="shared" si="0"/>
        <v>451.8</v>
      </c>
      <c r="X12" s="35">
        <f t="shared" si="2"/>
        <v>451.8</v>
      </c>
    </row>
    <row r="13" spans="1:24" ht="23.25" x14ac:dyDescent="0.25">
      <c r="A13" s="15">
        <v>9</v>
      </c>
      <c r="B13" s="25">
        <v>9</v>
      </c>
      <c r="C13" s="10" t="s">
        <v>65</v>
      </c>
      <c r="D13" s="25" t="s">
        <v>16</v>
      </c>
      <c r="E13" s="25" t="s">
        <v>110</v>
      </c>
      <c r="F13" s="25" t="s">
        <v>2</v>
      </c>
      <c r="G13" s="25">
        <v>10</v>
      </c>
      <c r="H13" s="23">
        <v>3.6</v>
      </c>
      <c r="I13" s="23">
        <v>0</v>
      </c>
      <c r="J13" s="23">
        <v>0</v>
      </c>
      <c r="K13" s="23">
        <v>0</v>
      </c>
      <c r="L13" s="23">
        <v>0</v>
      </c>
      <c r="M13" s="23">
        <v>3.5</v>
      </c>
      <c r="N13" s="23">
        <v>3.9</v>
      </c>
      <c r="O13" s="23">
        <v>0</v>
      </c>
      <c r="P13" s="23">
        <v>0</v>
      </c>
      <c r="Q13" s="23">
        <v>0</v>
      </c>
      <c r="R13" s="23">
        <v>0</v>
      </c>
      <c r="S13" s="23">
        <v>0</v>
      </c>
      <c r="T13" s="23">
        <v>0</v>
      </c>
      <c r="U13" s="23">
        <v>0</v>
      </c>
      <c r="V13" s="23">
        <f t="shared" si="1"/>
        <v>3.6666666666666665</v>
      </c>
      <c r="W13" s="23">
        <f t="shared" si="0"/>
        <v>36.666666666666664</v>
      </c>
      <c r="X13" s="16">
        <f t="shared" si="2"/>
        <v>36.666666666666664</v>
      </c>
    </row>
    <row r="14" spans="1:24" ht="22.5" x14ac:dyDescent="0.25">
      <c r="A14" s="27">
        <v>10</v>
      </c>
      <c r="B14" s="26">
        <v>10</v>
      </c>
      <c r="C14" s="20" t="s">
        <v>67</v>
      </c>
      <c r="D14" s="26" t="s">
        <v>16</v>
      </c>
      <c r="E14" s="26" t="s">
        <v>111</v>
      </c>
      <c r="F14" s="26" t="s">
        <v>2</v>
      </c>
      <c r="G14" s="26">
        <v>10</v>
      </c>
      <c r="H14" s="24">
        <v>0</v>
      </c>
      <c r="I14" s="24">
        <v>0</v>
      </c>
      <c r="J14" s="24">
        <v>0</v>
      </c>
      <c r="K14" s="24">
        <v>0</v>
      </c>
      <c r="L14" s="24">
        <v>10.5</v>
      </c>
      <c r="M14" s="24">
        <v>12.5</v>
      </c>
      <c r="N14" s="24">
        <v>11.9</v>
      </c>
      <c r="O14" s="24">
        <v>0</v>
      </c>
      <c r="P14" s="24">
        <v>0</v>
      </c>
      <c r="Q14" s="24">
        <v>0</v>
      </c>
      <c r="R14" s="24">
        <v>0</v>
      </c>
      <c r="S14" s="24">
        <v>0</v>
      </c>
      <c r="T14" s="24">
        <v>0</v>
      </c>
      <c r="U14" s="24">
        <v>0</v>
      </c>
      <c r="V14" s="24">
        <f t="shared" si="1"/>
        <v>11.633333333333333</v>
      </c>
      <c r="W14" s="24">
        <f t="shared" si="0"/>
        <v>116.33333333333333</v>
      </c>
      <c r="X14" s="35">
        <f t="shared" si="2"/>
        <v>116.33333333333333</v>
      </c>
    </row>
    <row r="15" spans="1:24" ht="22.5" x14ac:dyDescent="0.25">
      <c r="A15" s="15">
        <v>11</v>
      </c>
      <c r="B15" s="25">
        <v>11</v>
      </c>
      <c r="C15" s="11" t="s">
        <v>68</v>
      </c>
      <c r="D15" s="25" t="s">
        <v>16</v>
      </c>
      <c r="E15" s="25" t="s">
        <v>112</v>
      </c>
      <c r="F15" s="25" t="s">
        <v>2</v>
      </c>
      <c r="G15" s="25">
        <v>10</v>
      </c>
      <c r="H15" s="23">
        <v>0</v>
      </c>
      <c r="I15" s="23">
        <v>0</v>
      </c>
      <c r="J15" s="23">
        <v>0</v>
      </c>
      <c r="K15" s="23">
        <v>0</v>
      </c>
      <c r="L15" s="23">
        <v>3.25</v>
      </c>
      <c r="M15" s="23">
        <v>3.8</v>
      </c>
      <c r="N15" s="23">
        <v>3.8</v>
      </c>
      <c r="O15" s="23">
        <v>0</v>
      </c>
      <c r="P15" s="23">
        <v>0</v>
      </c>
      <c r="Q15" s="23">
        <v>0</v>
      </c>
      <c r="R15" s="23">
        <v>0</v>
      </c>
      <c r="S15" s="23">
        <v>0</v>
      </c>
      <c r="T15" s="23">
        <v>0</v>
      </c>
      <c r="U15" s="23">
        <v>0</v>
      </c>
      <c r="V15" s="23">
        <f t="shared" si="1"/>
        <v>3.6166666666666667</v>
      </c>
      <c r="W15" s="23">
        <f t="shared" si="0"/>
        <v>36.166666666666664</v>
      </c>
      <c r="X15" s="16">
        <f t="shared" si="2"/>
        <v>36.166666666666664</v>
      </c>
    </row>
    <row r="16" spans="1:24" ht="33.75" x14ac:dyDescent="0.25">
      <c r="A16" s="27">
        <v>12</v>
      </c>
      <c r="B16" s="26">
        <v>12</v>
      </c>
      <c r="C16" s="21" t="s">
        <v>93</v>
      </c>
      <c r="D16" s="26" t="s">
        <v>16</v>
      </c>
      <c r="E16" s="26" t="s">
        <v>114</v>
      </c>
      <c r="F16" s="26" t="s">
        <v>2</v>
      </c>
      <c r="G16" s="26">
        <v>5</v>
      </c>
      <c r="H16" s="24">
        <v>0</v>
      </c>
      <c r="I16" s="24">
        <v>12.39</v>
      </c>
      <c r="J16" s="24">
        <v>0</v>
      </c>
      <c r="K16" s="24">
        <v>0</v>
      </c>
      <c r="L16" s="24">
        <v>0</v>
      </c>
      <c r="M16" s="24">
        <v>0</v>
      </c>
      <c r="N16" s="24">
        <v>12.9</v>
      </c>
      <c r="O16" s="24">
        <v>0</v>
      </c>
      <c r="P16" s="24">
        <v>0</v>
      </c>
      <c r="Q16" s="24">
        <v>0</v>
      </c>
      <c r="R16" s="24">
        <v>0</v>
      </c>
      <c r="S16" s="24">
        <v>0</v>
      </c>
      <c r="T16" s="24">
        <v>0</v>
      </c>
      <c r="U16" s="24">
        <v>0</v>
      </c>
      <c r="V16" s="24">
        <f t="shared" si="1"/>
        <v>12.645</v>
      </c>
      <c r="W16" s="24">
        <f t="shared" si="0"/>
        <v>63.224999999999994</v>
      </c>
      <c r="X16" s="35">
        <f t="shared" si="2"/>
        <v>63.224999999999994</v>
      </c>
    </row>
    <row r="17" spans="1:24" ht="22.5" x14ac:dyDescent="0.25">
      <c r="A17" s="15">
        <v>13</v>
      </c>
      <c r="B17" s="25">
        <v>13</v>
      </c>
      <c r="C17" s="7" t="s">
        <v>92</v>
      </c>
      <c r="D17" s="25" t="s">
        <v>16</v>
      </c>
      <c r="E17" s="25" t="s">
        <v>115</v>
      </c>
      <c r="F17" s="25" t="s">
        <v>2</v>
      </c>
      <c r="G17" s="25">
        <v>5</v>
      </c>
      <c r="H17" s="23">
        <v>0</v>
      </c>
      <c r="I17" s="23">
        <v>0</v>
      </c>
      <c r="J17" s="23">
        <v>0</v>
      </c>
      <c r="K17" s="23">
        <v>1.7</v>
      </c>
      <c r="L17" s="23">
        <v>2.1</v>
      </c>
      <c r="M17" s="23">
        <v>0</v>
      </c>
      <c r="N17" s="23">
        <v>2.5</v>
      </c>
      <c r="O17" s="23">
        <v>0</v>
      </c>
      <c r="P17" s="23">
        <v>0</v>
      </c>
      <c r="Q17" s="23">
        <v>0</v>
      </c>
      <c r="R17" s="23">
        <v>0</v>
      </c>
      <c r="S17" s="23">
        <v>0</v>
      </c>
      <c r="T17" s="23">
        <v>0</v>
      </c>
      <c r="U17" s="23">
        <v>0</v>
      </c>
      <c r="V17" s="23">
        <f t="shared" si="1"/>
        <v>2.1</v>
      </c>
      <c r="W17" s="23">
        <f t="shared" si="0"/>
        <v>10.5</v>
      </c>
      <c r="X17" s="16">
        <f t="shared" si="2"/>
        <v>10.5</v>
      </c>
    </row>
    <row r="18" spans="1:24" ht="22.5" x14ac:dyDescent="0.25">
      <c r="A18" s="27">
        <v>14</v>
      </c>
      <c r="B18" s="26">
        <v>14</v>
      </c>
      <c r="C18" s="21" t="s">
        <v>94</v>
      </c>
      <c r="D18" s="26" t="s">
        <v>16</v>
      </c>
      <c r="E18" s="26" t="s">
        <v>116</v>
      </c>
      <c r="F18" s="26" t="s">
        <v>2</v>
      </c>
      <c r="G18" s="26">
        <v>5</v>
      </c>
      <c r="H18" s="24">
        <v>0</v>
      </c>
      <c r="I18" s="24">
        <v>0</v>
      </c>
      <c r="J18" s="24">
        <v>0</v>
      </c>
      <c r="K18" s="24">
        <v>0</v>
      </c>
      <c r="L18" s="24">
        <v>3.75</v>
      </c>
      <c r="M18" s="24">
        <v>4.5</v>
      </c>
      <c r="N18" s="24">
        <v>4.9000000000000004</v>
      </c>
      <c r="O18" s="24">
        <v>0</v>
      </c>
      <c r="P18" s="24">
        <v>0</v>
      </c>
      <c r="Q18" s="24">
        <v>0</v>
      </c>
      <c r="R18" s="24">
        <v>0</v>
      </c>
      <c r="S18" s="24">
        <v>0</v>
      </c>
      <c r="T18" s="24">
        <v>0</v>
      </c>
      <c r="U18" s="24">
        <v>0</v>
      </c>
      <c r="V18" s="24">
        <f t="shared" si="1"/>
        <v>4.3833333333333337</v>
      </c>
      <c r="W18" s="24">
        <f t="shared" si="0"/>
        <v>21.916666666666668</v>
      </c>
      <c r="X18" s="35">
        <f t="shared" si="2"/>
        <v>21.916666666666668</v>
      </c>
    </row>
    <row r="19" spans="1:24" ht="22.5" x14ac:dyDescent="0.25">
      <c r="A19" s="15">
        <v>15</v>
      </c>
      <c r="B19" s="25">
        <v>15</v>
      </c>
      <c r="C19" s="7" t="s">
        <v>95</v>
      </c>
      <c r="D19" s="25" t="s">
        <v>16</v>
      </c>
      <c r="E19" s="25" t="s">
        <v>145</v>
      </c>
      <c r="F19" s="25" t="s">
        <v>2</v>
      </c>
      <c r="G19" s="25">
        <v>5</v>
      </c>
      <c r="H19" s="23">
        <v>0</v>
      </c>
      <c r="I19" s="23">
        <v>5.84</v>
      </c>
      <c r="J19" s="23">
        <v>0</v>
      </c>
      <c r="K19" s="23">
        <v>0</v>
      </c>
      <c r="L19" s="23">
        <v>4.95</v>
      </c>
      <c r="M19" s="23">
        <v>5.5</v>
      </c>
      <c r="N19" s="23">
        <v>0</v>
      </c>
      <c r="O19" s="23">
        <v>0</v>
      </c>
      <c r="P19" s="23">
        <v>0</v>
      </c>
      <c r="Q19" s="23">
        <v>0</v>
      </c>
      <c r="R19" s="23">
        <v>0</v>
      </c>
      <c r="S19" s="23">
        <v>0</v>
      </c>
      <c r="T19" s="23">
        <v>0</v>
      </c>
      <c r="U19" s="23">
        <v>0</v>
      </c>
      <c r="V19" s="23">
        <f t="shared" si="1"/>
        <v>5.43</v>
      </c>
      <c r="W19" s="23">
        <f t="shared" si="0"/>
        <v>27.15</v>
      </c>
      <c r="X19" s="16">
        <f t="shared" si="2"/>
        <v>27.15</v>
      </c>
    </row>
    <row r="20" spans="1:24" ht="22.5" x14ac:dyDescent="0.25">
      <c r="A20" s="27">
        <v>16</v>
      </c>
      <c r="B20" s="26">
        <v>16</v>
      </c>
      <c r="C20" s="21" t="s">
        <v>96</v>
      </c>
      <c r="D20" s="26" t="s">
        <v>16</v>
      </c>
      <c r="E20" s="26" t="s">
        <v>117</v>
      </c>
      <c r="F20" s="26" t="s">
        <v>2</v>
      </c>
      <c r="G20" s="26">
        <v>5</v>
      </c>
      <c r="H20" s="24">
        <v>0</v>
      </c>
      <c r="I20" s="24">
        <v>0</v>
      </c>
      <c r="J20" s="24">
        <v>0</v>
      </c>
      <c r="K20" s="24">
        <v>0</v>
      </c>
      <c r="L20" s="24">
        <v>7.5</v>
      </c>
      <c r="M20" s="24">
        <v>8.6</v>
      </c>
      <c r="N20" s="24">
        <v>7.9</v>
      </c>
      <c r="O20" s="24">
        <v>0</v>
      </c>
      <c r="P20" s="24">
        <v>0</v>
      </c>
      <c r="Q20" s="24">
        <v>0</v>
      </c>
      <c r="R20" s="24">
        <v>0</v>
      </c>
      <c r="S20" s="24">
        <v>0</v>
      </c>
      <c r="T20" s="24">
        <v>0</v>
      </c>
      <c r="U20" s="24">
        <v>0</v>
      </c>
      <c r="V20" s="24">
        <f t="shared" si="1"/>
        <v>8</v>
      </c>
      <c r="W20" s="24">
        <f t="shared" si="0"/>
        <v>40</v>
      </c>
      <c r="X20" s="35">
        <f t="shared" si="2"/>
        <v>40</v>
      </c>
    </row>
    <row r="21" spans="1:24" ht="78.75" x14ac:dyDescent="0.25">
      <c r="A21" s="15">
        <v>17</v>
      </c>
      <c r="B21" s="25">
        <v>17</v>
      </c>
      <c r="C21" s="7" t="s">
        <v>7</v>
      </c>
      <c r="D21" s="25" t="s">
        <v>16</v>
      </c>
      <c r="E21" s="25" t="s">
        <v>42</v>
      </c>
      <c r="F21" s="25" t="s">
        <v>2</v>
      </c>
      <c r="G21" s="25">
        <v>10</v>
      </c>
      <c r="H21" s="23">
        <v>0</v>
      </c>
      <c r="I21" s="23">
        <v>0</v>
      </c>
      <c r="J21" s="23">
        <v>0</v>
      </c>
      <c r="K21" s="23">
        <v>8.9</v>
      </c>
      <c r="L21" s="23">
        <v>8.5</v>
      </c>
      <c r="M21" s="23">
        <v>12.5</v>
      </c>
      <c r="N21" s="23">
        <v>13.9</v>
      </c>
      <c r="O21" s="23">
        <v>0</v>
      </c>
      <c r="P21" s="23">
        <v>0</v>
      </c>
      <c r="Q21" s="23">
        <v>0</v>
      </c>
      <c r="R21" s="23">
        <v>0</v>
      </c>
      <c r="S21" s="23">
        <v>0</v>
      </c>
      <c r="T21" s="23">
        <v>0</v>
      </c>
      <c r="U21" s="23">
        <v>0</v>
      </c>
      <c r="V21" s="23">
        <f t="shared" si="1"/>
        <v>10.95</v>
      </c>
      <c r="W21" s="23">
        <f t="shared" si="0"/>
        <v>109.5</v>
      </c>
      <c r="X21" s="16">
        <f t="shared" si="2"/>
        <v>109.5</v>
      </c>
    </row>
    <row r="22" spans="1:24" ht="78.75" x14ac:dyDescent="0.25">
      <c r="A22" s="27">
        <v>18</v>
      </c>
      <c r="B22" s="26">
        <v>18</v>
      </c>
      <c r="C22" s="21" t="s">
        <v>8</v>
      </c>
      <c r="D22" s="26" t="s">
        <v>16</v>
      </c>
      <c r="E22" s="26" t="s">
        <v>42</v>
      </c>
      <c r="F22" s="26" t="s">
        <v>2</v>
      </c>
      <c r="G22" s="26">
        <v>10</v>
      </c>
      <c r="H22" s="24">
        <v>0</v>
      </c>
      <c r="I22" s="24">
        <v>0</v>
      </c>
      <c r="J22" s="24">
        <v>0</v>
      </c>
      <c r="K22" s="24">
        <v>0</v>
      </c>
      <c r="L22" s="24">
        <v>5.9</v>
      </c>
      <c r="M22" s="24">
        <v>6.5</v>
      </c>
      <c r="N22" s="24">
        <v>7.9</v>
      </c>
      <c r="O22" s="24">
        <v>0</v>
      </c>
      <c r="P22" s="24">
        <v>0</v>
      </c>
      <c r="Q22" s="24">
        <v>0</v>
      </c>
      <c r="R22" s="24">
        <v>0</v>
      </c>
      <c r="S22" s="24">
        <v>0</v>
      </c>
      <c r="T22" s="24">
        <v>0</v>
      </c>
      <c r="U22" s="24">
        <v>0</v>
      </c>
      <c r="V22" s="24">
        <f t="shared" si="1"/>
        <v>6.7666666666666666</v>
      </c>
      <c r="W22" s="24">
        <f t="shared" si="0"/>
        <v>67.666666666666671</v>
      </c>
      <c r="X22" s="35">
        <f t="shared" si="2"/>
        <v>67.666666666666671</v>
      </c>
    </row>
    <row r="23" spans="1:24" ht="33.75" x14ac:dyDescent="0.25">
      <c r="A23" s="15">
        <v>19</v>
      </c>
      <c r="B23" s="25">
        <v>19</v>
      </c>
      <c r="C23" s="7" t="s">
        <v>18</v>
      </c>
      <c r="D23" s="25" t="s">
        <v>16</v>
      </c>
      <c r="E23" s="25" t="s">
        <v>158</v>
      </c>
      <c r="F23" s="25" t="s">
        <v>2</v>
      </c>
      <c r="G23" s="25">
        <v>10</v>
      </c>
      <c r="H23" s="23">
        <v>0</v>
      </c>
      <c r="I23" s="23">
        <v>0</v>
      </c>
      <c r="J23" s="23">
        <v>0</v>
      </c>
      <c r="K23" s="23">
        <v>0</v>
      </c>
      <c r="L23" s="23">
        <v>113.9</v>
      </c>
      <c r="M23" s="23">
        <v>0</v>
      </c>
      <c r="N23" s="23">
        <v>156.69999999999999</v>
      </c>
      <c r="O23" s="23">
        <v>0</v>
      </c>
      <c r="P23" s="23">
        <v>0</v>
      </c>
      <c r="Q23" s="23">
        <v>0</v>
      </c>
      <c r="R23" s="23">
        <v>0</v>
      </c>
      <c r="S23" s="23">
        <v>0</v>
      </c>
      <c r="T23" s="23">
        <v>0</v>
      </c>
      <c r="U23" s="23">
        <v>0</v>
      </c>
      <c r="V23" s="23">
        <f t="shared" si="1"/>
        <v>135.30000000000001</v>
      </c>
      <c r="W23" s="23">
        <f t="shared" si="0"/>
        <v>1353</v>
      </c>
      <c r="X23" s="16">
        <f t="shared" si="2"/>
        <v>1353</v>
      </c>
    </row>
    <row r="24" spans="1:24" ht="101.25" x14ac:dyDescent="0.25">
      <c r="A24" s="27">
        <v>20</v>
      </c>
      <c r="B24" s="26">
        <v>20</v>
      </c>
      <c r="C24" s="36" t="s">
        <v>43</v>
      </c>
      <c r="D24" s="26" t="s">
        <v>16</v>
      </c>
      <c r="E24" s="26" t="s">
        <v>44</v>
      </c>
      <c r="F24" s="26" t="s">
        <v>2</v>
      </c>
      <c r="G24" s="26">
        <v>5</v>
      </c>
      <c r="H24" s="24">
        <v>25.67</v>
      </c>
      <c r="I24" s="24">
        <v>0</v>
      </c>
      <c r="J24" s="24">
        <v>0</v>
      </c>
      <c r="K24" s="24">
        <v>0</v>
      </c>
      <c r="L24" s="24">
        <v>0</v>
      </c>
      <c r="M24" s="24">
        <v>31.5</v>
      </c>
      <c r="N24" s="24">
        <v>29.9</v>
      </c>
      <c r="O24" s="24">
        <v>0</v>
      </c>
      <c r="P24" s="24">
        <v>0</v>
      </c>
      <c r="Q24" s="24">
        <v>0</v>
      </c>
      <c r="R24" s="24">
        <v>0</v>
      </c>
      <c r="S24" s="24">
        <v>0</v>
      </c>
      <c r="T24" s="24">
        <v>0</v>
      </c>
      <c r="U24" s="24">
        <v>0</v>
      </c>
      <c r="V24" s="24">
        <f t="shared" si="1"/>
        <v>29.02333333333333</v>
      </c>
      <c r="W24" s="24">
        <f t="shared" si="0"/>
        <v>145.11666666666665</v>
      </c>
      <c r="X24" s="35">
        <f t="shared" si="2"/>
        <v>145.11666666666665</v>
      </c>
    </row>
    <row r="25" spans="1:24" ht="22.5" x14ac:dyDescent="0.25">
      <c r="A25" s="15">
        <v>21</v>
      </c>
      <c r="B25" s="25">
        <v>21</v>
      </c>
      <c r="C25" s="7" t="s">
        <v>28</v>
      </c>
      <c r="D25" s="25" t="s">
        <v>16</v>
      </c>
      <c r="E25" s="25" t="s">
        <v>52</v>
      </c>
      <c r="F25" s="25" t="s">
        <v>2</v>
      </c>
      <c r="G25" s="25">
        <v>5</v>
      </c>
      <c r="H25" s="23">
        <v>0</v>
      </c>
      <c r="I25" s="23">
        <v>0</v>
      </c>
      <c r="J25" s="23">
        <v>0</v>
      </c>
      <c r="K25" s="23">
        <v>0</v>
      </c>
      <c r="L25" s="23">
        <v>10.9</v>
      </c>
      <c r="M25" s="23">
        <v>9.5</v>
      </c>
      <c r="N25" s="23">
        <v>10.9</v>
      </c>
      <c r="O25" s="23">
        <v>0</v>
      </c>
      <c r="P25" s="23">
        <v>0</v>
      </c>
      <c r="Q25" s="23">
        <v>0</v>
      </c>
      <c r="R25" s="23">
        <v>0</v>
      </c>
      <c r="S25" s="23">
        <v>0</v>
      </c>
      <c r="T25" s="23">
        <v>0</v>
      </c>
      <c r="U25" s="23">
        <v>0</v>
      </c>
      <c r="V25" s="23">
        <f t="shared" si="1"/>
        <v>10.433333333333332</v>
      </c>
      <c r="W25" s="23">
        <f t="shared" si="0"/>
        <v>52.166666666666657</v>
      </c>
      <c r="X25" s="16">
        <f t="shared" si="2"/>
        <v>52.166666666666657</v>
      </c>
    </row>
    <row r="26" spans="1:24" ht="33.75" x14ac:dyDescent="0.25">
      <c r="A26" s="27">
        <v>22</v>
      </c>
      <c r="B26" s="26">
        <v>22</v>
      </c>
      <c r="C26" s="21" t="s">
        <v>91</v>
      </c>
      <c r="D26" s="26" t="s">
        <v>16</v>
      </c>
      <c r="E26" s="26" t="s">
        <v>113</v>
      </c>
      <c r="F26" s="26" t="s">
        <v>2</v>
      </c>
      <c r="G26" s="26">
        <v>5</v>
      </c>
      <c r="H26" s="24">
        <v>0</v>
      </c>
      <c r="I26" s="24">
        <v>0</v>
      </c>
      <c r="J26" s="24">
        <v>0</v>
      </c>
      <c r="K26" s="24">
        <v>0</v>
      </c>
      <c r="L26" s="24">
        <v>4.25</v>
      </c>
      <c r="M26" s="24">
        <v>3.5</v>
      </c>
      <c r="N26" s="24">
        <v>5</v>
      </c>
      <c r="O26" s="24">
        <v>0</v>
      </c>
      <c r="P26" s="24">
        <v>0</v>
      </c>
      <c r="Q26" s="24">
        <v>0</v>
      </c>
      <c r="R26" s="24">
        <v>0</v>
      </c>
      <c r="S26" s="24">
        <v>0</v>
      </c>
      <c r="T26" s="24">
        <v>0</v>
      </c>
      <c r="U26" s="24">
        <v>0</v>
      </c>
      <c r="V26" s="24">
        <f t="shared" si="1"/>
        <v>4.25</v>
      </c>
      <c r="W26" s="24">
        <f t="shared" si="0"/>
        <v>21.25</v>
      </c>
      <c r="X26" s="35">
        <f t="shared" si="2"/>
        <v>21.25</v>
      </c>
    </row>
    <row r="27" spans="1:24" ht="33.75" x14ac:dyDescent="0.25">
      <c r="A27" s="15">
        <v>23</v>
      </c>
      <c r="B27" s="25">
        <v>23</v>
      </c>
      <c r="C27" s="7" t="s">
        <v>177</v>
      </c>
      <c r="D27" s="25" t="s">
        <v>16</v>
      </c>
      <c r="E27" s="25" t="s">
        <v>179</v>
      </c>
      <c r="F27" s="25" t="s">
        <v>2</v>
      </c>
      <c r="G27" s="25">
        <v>10</v>
      </c>
      <c r="H27" s="23">
        <v>0</v>
      </c>
      <c r="I27" s="23">
        <v>0</v>
      </c>
      <c r="J27" s="23">
        <v>0</v>
      </c>
      <c r="K27" s="23">
        <v>4.04</v>
      </c>
      <c r="L27" s="23">
        <v>0</v>
      </c>
      <c r="M27" s="23">
        <v>4.5</v>
      </c>
      <c r="N27" s="23">
        <v>5</v>
      </c>
      <c r="O27" s="23">
        <v>0</v>
      </c>
      <c r="P27" s="23">
        <v>0</v>
      </c>
      <c r="Q27" s="23">
        <v>0</v>
      </c>
      <c r="R27" s="23">
        <v>0</v>
      </c>
      <c r="S27" s="23">
        <v>0</v>
      </c>
      <c r="T27" s="23">
        <v>0</v>
      </c>
      <c r="U27" s="23">
        <v>0</v>
      </c>
      <c r="V27" s="23">
        <f t="shared" si="1"/>
        <v>4.5133333333333328</v>
      </c>
      <c r="W27" s="23">
        <f t="shared" si="0"/>
        <v>45.133333333333326</v>
      </c>
      <c r="X27" s="16">
        <f t="shared" si="2"/>
        <v>45.133333333333326</v>
      </c>
    </row>
    <row r="28" spans="1:24" ht="45" x14ac:dyDescent="0.25">
      <c r="A28" s="27">
        <v>24</v>
      </c>
      <c r="B28" s="26">
        <v>24</v>
      </c>
      <c r="C28" s="21" t="s">
        <v>178</v>
      </c>
      <c r="D28" s="26" t="s">
        <v>16</v>
      </c>
      <c r="E28" s="26" t="s">
        <v>180</v>
      </c>
      <c r="F28" s="26" t="s">
        <v>2</v>
      </c>
      <c r="G28" s="26">
        <v>10</v>
      </c>
      <c r="H28" s="24">
        <v>0</v>
      </c>
      <c r="I28" s="24">
        <v>3.45</v>
      </c>
      <c r="J28" s="24">
        <v>0</v>
      </c>
      <c r="K28" s="24">
        <v>2.6</v>
      </c>
      <c r="L28" s="24">
        <v>0</v>
      </c>
      <c r="M28" s="24">
        <v>3.5</v>
      </c>
      <c r="N28" s="24">
        <v>0</v>
      </c>
      <c r="O28" s="24">
        <v>0</v>
      </c>
      <c r="P28" s="24">
        <v>0</v>
      </c>
      <c r="Q28" s="24">
        <v>0</v>
      </c>
      <c r="R28" s="24">
        <v>0</v>
      </c>
      <c r="S28" s="24">
        <v>0</v>
      </c>
      <c r="T28" s="24">
        <v>0</v>
      </c>
      <c r="U28" s="24">
        <v>0</v>
      </c>
      <c r="V28" s="24">
        <f t="shared" si="1"/>
        <v>3.1833333333333336</v>
      </c>
      <c r="W28" s="24">
        <f t="shared" si="0"/>
        <v>31.833333333333336</v>
      </c>
      <c r="X28" s="35">
        <f t="shared" si="2"/>
        <v>31.833333333333336</v>
      </c>
    </row>
    <row r="29" spans="1:24" ht="56.25" x14ac:dyDescent="0.25">
      <c r="A29" s="15">
        <v>25</v>
      </c>
      <c r="B29" s="25">
        <v>25</v>
      </c>
      <c r="C29" s="7" t="s">
        <v>32</v>
      </c>
      <c r="D29" s="25" t="s">
        <v>16</v>
      </c>
      <c r="E29" s="25" t="s">
        <v>53</v>
      </c>
      <c r="F29" s="25" t="s">
        <v>2</v>
      </c>
      <c r="G29" s="25">
        <v>10</v>
      </c>
      <c r="H29" s="23">
        <v>0</v>
      </c>
      <c r="I29" s="23">
        <v>12.16</v>
      </c>
      <c r="J29" s="23">
        <v>0</v>
      </c>
      <c r="K29" s="23">
        <v>0</v>
      </c>
      <c r="L29" s="23">
        <v>0</v>
      </c>
      <c r="M29" s="23">
        <v>0</v>
      </c>
      <c r="N29" s="23">
        <v>0</v>
      </c>
      <c r="O29" s="23">
        <v>0</v>
      </c>
      <c r="P29" s="23">
        <v>0</v>
      </c>
      <c r="Q29" s="23">
        <v>0</v>
      </c>
      <c r="R29" s="23">
        <v>0</v>
      </c>
      <c r="S29" s="23">
        <v>0</v>
      </c>
      <c r="T29" s="23">
        <v>0</v>
      </c>
      <c r="U29" s="23">
        <v>0</v>
      </c>
      <c r="V29" s="23">
        <f t="shared" si="1"/>
        <v>12.16</v>
      </c>
      <c r="W29" s="23">
        <f t="shared" si="0"/>
        <v>121.6</v>
      </c>
      <c r="X29" s="16">
        <f t="shared" si="2"/>
        <v>121.6</v>
      </c>
    </row>
    <row r="30" spans="1:24" ht="22.5" x14ac:dyDescent="0.25">
      <c r="A30" s="27">
        <v>26</v>
      </c>
      <c r="B30" s="26">
        <v>26</v>
      </c>
      <c r="C30" s="21" t="s">
        <v>4</v>
      </c>
      <c r="D30" s="26" t="s">
        <v>16</v>
      </c>
      <c r="E30" s="26" t="s">
        <v>36</v>
      </c>
      <c r="F30" s="26" t="s">
        <v>2</v>
      </c>
      <c r="G30" s="26">
        <v>20</v>
      </c>
      <c r="H30" s="24">
        <v>11.12</v>
      </c>
      <c r="I30" s="24">
        <v>0</v>
      </c>
      <c r="J30" s="24">
        <v>0</v>
      </c>
      <c r="K30" s="24">
        <v>0</v>
      </c>
      <c r="L30" s="24">
        <v>12.5</v>
      </c>
      <c r="M30" s="24">
        <v>15.5</v>
      </c>
      <c r="N30" s="24">
        <v>15.9</v>
      </c>
      <c r="O30" s="24">
        <v>0</v>
      </c>
      <c r="P30" s="24">
        <v>0</v>
      </c>
      <c r="Q30" s="24">
        <v>0</v>
      </c>
      <c r="R30" s="24">
        <v>0</v>
      </c>
      <c r="S30" s="24">
        <v>0</v>
      </c>
      <c r="T30" s="24">
        <v>0</v>
      </c>
      <c r="U30" s="24">
        <v>0</v>
      </c>
      <c r="V30" s="24">
        <f t="shared" si="1"/>
        <v>13.754999999999999</v>
      </c>
      <c r="W30" s="24">
        <f t="shared" si="0"/>
        <v>275.09999999999997</v>
      </c>
      <c r="X30" s="35">
        <f t="shared" si="2"/>
        <v>275.09999999999997</v>
      </c>
    </row>
    <row r="31" spans="1:24" ht="22.5" x14ac:dyDescent="0.25">
      <c r="A31" s="15">
        <v>27</v>
      </c>
      <c r="B31" s="25">
        <v>27</v>
      </c>
      <c r="C31" s="7" t="s">
        <v>6</v>
      </c>
      <c r="D31" s="25" t="s">
        <v>16</v>
      </c>
      <c r="E31" s="25" t="s">
        <v>139</v>
      </c>
      <c r="F31" s="25" t="s">
        <v>12</v>
      </c>
      <c r="G31" s="25">
        <v>10</v>
      </c>
      <c r="H31" s="23">
        <v>0</v>
      </c>
      <c r="I31" s="23">
        <v>0</v>
      </c>
      <c r="J31" s="23">
        <v>3</v>
      </c>
      <c r="K31" s="23">
        <v>3.05</v>
      </c>
      <c r="L31" s="23">
        <v>2.9</v>
      </c>
      <c r="M31" s="23">
        <v>3.5</v>
      </c>
      <c r="N31" s="23">
        <v>3</v>
      </c>
      <c r="O31" s="23">
        <v>0</v>
      </c>
      <c r="P31" s="23">
        <v>0</v>
      </c>
      <c r="Q31" s="23">
        <v>0</v>
      </c>
      <c r="R31" s="23">
        <v>0</v>
      </c>
      <c r="S31" s="23">
        <v>0</v>
      </c>
      <c r="T31" s="23">
        <v>0</v>
      </c>
      <c r="U31" s="23">
        <v>0</v>
      </c>
      <c r="V31" s="23">
        <f t="shared" si="1"/>
        <v>3.09</v>
      </c>
      <c r="W31" s="23">
        <f t="shared" si="0"/>
        <v>30.9</v>
      </c>
      <c r="X31" s="16">
        <f t="shared" si="2"/>
        <v>30.9</v>
      </c>
    </row>
    <row r="32" spans="1:24" ht="22.5" x14ac:dyDescent="0.25">
      <c r="A32" s="27">
        <v>28</v>
      </c>
      <c r="B32" s="26">
        <v>28</v>
      </c>
      <c r="C32" s="21" t="s">
        <v>97</v>
      </c>
      <c r="D32" s="26" t="s">
        <v>16</v>
      </c>
      <c r="E32" s="26" t="s">
        <v>143</v>
      </c>
      <c r="F32" s="26" t="s">
        <v>2</v>
      </c>
      <c r="G32" s="26">
        <v>10</v>
      </c>
      <c r="H32" s="24">
        <v>0</v>
      </c>
      <c r="I32" s="24">
        <v>0</v>
      </c>
      <c r="J32" s="24">
        <v>0</v>
      </c>
      <c r="K32" s="24">
        <v>0</v>
      </c>
      <c r="L32" s="24">
        <v>4.5</v>
      </c>
      <c r="M32" s="24">
        <v>6</v>
      </c>
      <c r="N32" s="24">
        <v>6</v>
      </c>
      <c r="O32" s="24">
        <v>0</v>
      </c>
      <c r="P32" s="24">
        <v>0</v>
      </c>
      <c r="Q32" s="24">
        <v>0</v>
      </c>
      <c r="R32" s="24">
        <v>0</v>
      </c>
      <c r="S32" s="24">
        <v>0</v>
      </c>
      <c r="T32" s="24">
        <v>0</v>
      </c>
      <c r="U32" s="24">
        <v>0</v>
      </c>
      <c r="V32" s="24">
        <f t="shared" si="1"/>
        <v>5.5</v>
      </c>
      <c r="W32" s="24">
        <f t="shared" si="0"/>
        <v>55</v>
      </c>
      <c r="X32" s="35">
        <f t="shared" si="2"/>
        <v>55</v>
      </c>
    </row>
    <row r="33" spans="1:24" ht="33.75" x14ac:dyDescent="0.25">
      <c r="A33" s="15">
        <v>29</v>
      </c>
      <c r="B33" s="25">
        <v>29</v>
      </c>
      <c r="C33" s="7" t="s">
        <v>5</v>
      </c>
      <c r="D33" s="25" t="s">
        <v>16</v>
      </c>
      <c r="E33" s="25" t="s">
        <v>37</v>
      </c>
      <c r="F33" s="25" t="s">
        <v>2</v>
      </c>
      <c r="G33" s="25">
        <v>10</v>
      </c>
      <c r="H33" s="23">
        <v>0</v>
      </c>
      <c r="I33" s="23">
        <v>0</v>
      </c>
      <c r="J33" s="23">
        <v>0</v>
      </c>
      <c r="K33" s="23">
        <v>0</v>
      </c>
      <c r="L33" s="23">
        <v>8.5</v>
      </c>
      <c r="M33" s="23">
        <v>8.5</v>
      </c>
      <c r="N33" s="23">
        <v>8.9</v>
      </c>
      <c r="O33" s="23">
        <v>0</v>
      </c>
      <c r="P33" s="23">
        <v>0</v>
      </c>
      <c r="Q33" s="23">
        <v>0</v>
      </c>
      <c r="R33" s="23">
        <v>0</v>
      </c>
      <c r="S33" s="23">
        <v>0</v>
      </c>
      <c r="T33" s="23">
        <v>0</v>
      </c>
      <c r="U33" s="23">
        <v>0</v>
      </c>
      <c r="V33" s="23">
        <f t="shared" si="1"/>
        <v>8.6333333333333329</v>
      </c>
      <c r="W33" s="23">
        <f t="shared" si="0"/>
        <v>86.333333333333329</v>
      </c>
      <c r="X33" s="16">
        <f t="shared" si="2"/>
        <v>86.333333333333329</v>
      </c>
    </row>
    <row r="34" spans="1:24" ht="22.5" x14ac:dyDescent="0.25">
      <c r="A34" s="27">
        <v>30</v>
      </c>
      <c r="B34" s="26">
        <v>30</v>
      </c>
      <c r="C34" s="21" t="s">
        <v>140</v>
      </c>
      <c r="D34" s="26" t="s">
        <v>16</v>
      </c>
      <c r="E34" s="26" t="s">
        <v>38</v>
      </c>
      <c r="F34" s="26" t="s">
        <v>2</v>
      </c>
      <c r="G34" s="37">
        <v>1</v>
      </c>
      <c r="H34" s="24">
        <v>0</v>
      </c>
      <c r="I34" s="24">
        <v>0</v>
      </c>
      <c r="J34" s="24">
        <v>0</v>
      </c>
      <c r="K34" s="24">
        <v>0</v>
      </c>
      <c r="L34" s="24">
        <v>140</v>
      </c>
      <c r="M34" s="24">
        <v>0</v>
      </c>
      <c r="N34" s="24">
        <v>100</v>
      </c>
      <c r="O34" s="24">
        <v>0</v>
      </c>
      <c r="P34" s="24">
        <v>0</v>
      </c>
      <c r="Q34" s="24">
        <v>0</v>
      </c>
      <c r="R34" s="24">
        <v>0</v>
      </c>
      <c r="S34" s="24">
        <v>0</v>
      </c>
      <c r="T34" s="24">
        <v>0</v>
      </c>
      <c r="U34" s="24">
        <v>0</v>
      </c>
      <c r="V34" s="24">
        <f t="shared" si="1"/>
        <v>120</v>
      </c>
      <c r="W34" s="24">
        <f t="shared" si="0"/>
        <v>120</v>
      </c>
      <c r="X34" s="35">
        <f t="shared" si="2"/>
        <v>120</v>
      </c>
    </row>
    <row r="35" spans="1:24" ht="33.75" x14ac:dyDescent="0.25">
      <c r="A35" s="15">
        <v>31</v>
      </c>
      <c r="B35" s="25">
        <v>31</v>
      </c>
      <c r="C35" s="7" t="s">
        <v>9</v>
      </c>
      <c r="D35" s="25" t="s">
        <v>16</v>
      </c>
      <c r="E35" s="25" t="s">
        <v>38</v>
      </c>
      <c r="F35" s="25" t="s">
        <v>2</v>
      </c>
      <c r="G35" s="8">
        <v>1</v>
      </c>
      <c r="H35" s="23">
        <v>0</v>
      </c>
      <c r="I35" s="23">
        <v>0</v>
      </c>
      <c r="J35" s="23">
        <v>0</v>
      </c>
      <c r="K35" s="23">
        <v>0</v>
      </c>
      <c r="L35" s="23">
        <v>50</v>
      </c>
      <c r="M35" s="23">
        <v>40</v>
      </c>
      <c r="N35" s="23">
        <v>0</v>
      </c>
      <c r="O35" s="23">
        <v>0</v>
      </c>
      <c r="P35" s="23">
        <v>0</v>
      </c>
      <c r="Q35" s="23">
        <v>0</v>
      </c>
      <c r="R35" s="23">
        <v>0</v>
      </c>
      <c r="S35" s="23">
        <v>0</v>
      </c>
      <c r="T35" s="23">
        <v>0</v>
      </c>
      <c r="U35" s="23">
        <v>0</v>
      </c>
      <c r="V35" s="23">
        <f t="shared" si="1"/>
        <v>45</v>
      </c>
      <c r="W35" s="23">
        <f t="shared" si="0"/>
        <v>45</v>
      </c>
      <c r="X35" s="16">
        <f t="shared" si="2"/>
        <v>45</v>
      </c>
    </row>
    <row r="36" spans="1:24" ht="33.75" x14ac:dyDescent="0.25">
      <c r="A36" s="27">
        <v>32</v>
      </c>
      <c r="B36" s="26">
        <v>32</v>
      </c>
      <c r="C36" s="21" t="s">
        <v>10</v>
      </c>
      <c r="D36" s="26" t="s">
        <v>16</v>
      </c>
      <c r="E36" s="26" t="s">
        <v>38</v>
      </c>
      <c r="F36" s="26" t="s">
        <v>2</v>
      </c>
      <c r="G36" s="37">
        <v>1</v>
      </c>
      <c r="H36" s="24">
        <v>0</v>
      </c>
      <c r="I36" s="24">
        <v>0</v>
      </c>
      <c r="J36" s="24">
        <v>0</v>
      </c>
      <c r="K36" s="24">
        <v>0</v>
      </c>
      <c r="L36" s="24">
        <v>60</v>
      </c>
      <c r="M36" s="24">
        <v>60</v>
      </c>
      <c r="N36" s="24">
        <v>0</v>
      </c>
      <c r="O36" s="24">
        <v>0</v>
      </c>
      <c r="P36" s="24">
        <v>0</v>
      </c>
      <c r="Q36" s="24">
        <v>0</v>
      </c>
      <c r="R36" s="24">
        <v>0</v>
      </c>
      <c r="S36" s="24">
        <v>0</v>
      </c>
      <c r="T36" s="24">
        <v>0</v>
      </c>
      <c r="U36" s="24">
        <v>0</v>
      </c>
      <c r="V36" s="24">
        <f t="shared" si="1"/>
        <v>60</v>
      </c>
      <c r="W36" s="24">
        <f t="shared" si="0"/>
        <v>60</v>
      </c>
      <c r="X36" s="35">
        <f t="shared" si="2"/>
        <v>60</v>
      </c>
    </row>
    <row r="37" spans="1:24" ht="22.5" x14ac:dyDescent="0.25">
      <c r="A37" s="15">
        <v>33</v>
      </c>
      <c r="B37" s="25">
        <v>33</v>
      </c>
      <c r="C37" s="7" t="s">
        <v>88</v>
      </c>
      <c r="D37" s="25" t="s">
        <v>16</v>
      </c>
      <c r="E37" s="25" t="s">
        <v>39</v>
      </c>
      <c r="F37" s="25" t="s">
        <v>2</v>
      </c>
      <c r="G37" s="25">
        <v>5</v>
      </c>
      <c r="H37" s="23">
        <v>9.1199999999999992</v>
      </c>
      <c r="I37" s="23">
        <v>0</v>
      </c>
      <c r="J37" s="23">
        <v>0</v>
      </c>
      <c r="K37" s="23">
        <v>0</v>
      </c>
      <c r="L37" s="23">
        <v>9.98</v>
      </c>
      <c r="M37" s="23">
        <v>9.5</v>
      </c>
      <c r="N37" s="23">
        <v>0</v>
      </c>
      <c r="O37" s="23">
        <v>0</v>
      </c>
      <c r="P37" s="23">
        <v>0</v>
      </c>
      <c r="Q37" s="23">
        <v>0</v>
      </c>
      <c r="R37" s="23">
        <v>0</v>
      </c>
      <c r="S37" s="23">
        <v>0</v>
      </c>
      <c r="T37" s="23">
        <v>0</v>
      </c>
      <c r="U37" s="23">
        <v>0</v>
      </c>
      <c r="V37" s="23">
        <f t="shared" si="1"/>
        <v>9.5333333333333332</v>
      </c>
      <c r="W37" s="23">
        <f t="shared" si="0"/>
        <v>47.666666666666664</v>
      </c>
      <c r="X37" s="16">
        <f t="shared" si="2"/>
        <v>47.666666666666664</v>
      </c>
    </row>
    <row r="38" spans="1:24" ht="23.25" x14ac:dyDescent="0.25">
      <c r="A38" s="27">
        <v>34</v>
      </c>
      <c r="B38" s="26">
        <v>34</v>
      </c>
      <c r="C38" s="18" t="s">
        <v>77</v>
      </c>
      <c r="D38" s="26" t="s">
        <v>16</v>
      </c>
      <c r="E38" s="26" t="s">
        <v>118</v>
      </c>
      <c r="F38" s="26" t="s">
        <v>2</v>
      </c>
      <c r="G38" s="26">
        <v>5</v>
      </c>
      <c r="H38" s="24">
        <v>12.85</v>
      </c>
      <c r="I38" s="24">
        <v>0</v>
      </c>
      <c r="J38" s="24">
        <v>0</v>
      </c>
      <c r="K38" s="24">
        <v>11.6</v>
      </c>
      <c r="L38" s="24">
        <v>0</v>
      </c>
      <c r="M38" s="24">
        <v>14.5</v>
      </c>
      <c r="N38" s="24">
        <v>0</v>
      </c>
      <c r="O38" s="24">
        <v>0</v>
      </c>
      <c r="P38" s="24">
        <v>0</v>
      </c>
      <c r="Q38" s="24">
        <v>0</v>
      </c>
      <c r="R38" s="24">
        <v>0</v>
      </c>
      <c r="S38" s="24">
        <v>0</v>
      </c>
      <c r="T38" s="24">
        <v>0</v>
      </c>
      <c r="U38" s="24">
        <v>0</v>
      </c>
      <c r="V38" s="24">
        <f t="shared" si="1"/>
        <v>12.983333333333334</v>
      </c>
      <c r="W38" s="24">
        <f t="shared" si="0"/>
        <v>64.916666666666671</v>
      </c>
      <c r="X38" s="35">
        <f t="shared" si="2"/>
        <v>64.916666666666671</v>
      </c>
    </row>
    <row r="39" spans="1:24" ht="23.25" x14ac:dyDescent="0.25">
      <c r="A39" s="15">
        <v>35</v>
      </c>
      <c r="B39" s="25">
        <v>35</v>
      </c>
      <c r="C39" s="10" t="s">
        <v>76</v>
      </c>
      <c r="D39" s="25" t="s">
        <v>16</v>
      </c>
      <c r="E39" s="25" t="s">
        <v>119</v>
      </c>
      <c r="F39" s="25" t="s">
        <v>2</v>
      </c>
      <c r="G39" s="25">
        <v>5</v>
      </c>
      <c r="H39" s="23">
        <v>0</v>
      </c>
      <c r="I39" s="23">
        <v>15.65</v>
      </c>
      <c r="J39" s="23">
        <v>0</v>
      </c>
      <c r="K39" s="23">
        <v>15.2</v>
      </c>
      <c r="L39" s="23">
        <v>0</v>
      </c>
      <c r="M39" s="23">
        <v>16</v>
      </c>
      <c r="N39" s="23">
        <v>0</v>
      </c>
      <c r="O39" s="23">
        <v>0</v>
      </c>
      <c r="P39" s="23">
        <v>0</v>
      </c>
      <c r="Q39" s="23">
        <v>0</v>
      </c>
      <c r="R39" s="23">
        <v>0</v>
      </c>
      <c r="S39" s="23">
        <v>0</v>
      </c>
      <c r="T39" s="23">
        <v>0</v>
      </c>
      <c r="U39" s="23">
        <v>0</v>
      </c>
      <c r="V39" s="23">
        <f t="shared" si="1"/>
        <v>15.616666666666667</v>
      </c>
      <c r="W39" s="23">
        <f t="shared" si="0"/>
        <v>78.083333333333343</v>
      </c>
      <c r="X39" s="16">
        <f t="shared" si="2"/>
        <v>78.083333333333343</v>
      </c>
    </row>
    <row r="40" spans="1:24" ht="22.5" x14ac:dyDescent="0.25">
      <c r="A40" s="27">
        <v>36</v>
      </c>
      <c r="B40" s="26">
        <v>36</v>
      </c>
      <c r="C40" s="21" t="s">
        <v>104</v>
      </c>
      <c r="D40" s="26" t="s">
        <v>16</v>
      </c>
      <c r="E40" s="26" t="s">
        <v>120</v>
      </c>
      <c r="F40" s="26" t="s">
        <v>2</v>
      </c>
      <c r="G40" s="26">
        <v>5</v>
      </c>
      <c r="H40" s="24">
        <v>0</v>
      </c>
      <c r="I40" s="24">
        <v>0</v>
      </c>
      <c r="J40" s="24">
        <v>0</v>
      </c>
      <c r="K40" s="24">
        <v>26</v>
      </c>
      <c r="L40" s="24">
        <v>30.47</v>
      </c>
      <c r="M40" s="24">
        <v>0</v>
      </c>
      <c r="N40" s="24">
        <v>0</v>
      </c>
      <c r="O40" s="24">
        <v>0</v>
      </c>
      <c r="P40" s="24">
        <v>0</v>
      </c>
      <c r="Q40" s="24">
        <v>0</v>
      </c>
      <c r="R40" s="24">
        <v>0</v>
      </c>
      <c r="S40" s="24">
        <v>0</v>
      </c>
      <c r="T40" s="24">
        <v>0</v>
      </c>
      <c r="U40" s="24">
        <v>0</v>
      </c>
      <c r="V40" s="24">
        <f t="shared" si="1"/>
        <v>28.234999999999999</v>
      </c>
      <c r="W40" s="24">
        <f t="shared" si="0"/>
        <v>141.17500000000001</v>
      </c>
      <c r="X40" s="35">
        <f t="shared" si="2"/>
        <v>141.17500000000001</v>
      </c>
    </row>
    <row r="41" spans="1:24" ht="22.5" x14ac:dyDescent="0.25">
      <c r="A41" s="15">
        <v>37</v>
      </c>
      <c r="B41" s="25">
        <v>37</v>
      </c>
      <c r="C41" s="7" t="s">
        <v>89</v>
      </c>
      <c r="D41" s="25" t="s">
        <v>23</v>
      </c>
      <c r="E41" s="25" t="s">
        <v>128</v>
      </c>
      <c r="F41" s="25" t="s">
        <v>2</v>
      </c>
      <c r="G41" s="25">
        <v>2</v>
      </c>
      <c r="H41" s="23">
        <v>0</v>
      </c>
      <c r="I41" s="23">
        <v>0</v>
      </c>
      <c r="J41" s="23">
        <v>0</v>
      </c>
      <c r="K41" s="23">
        <v>0</v>
      </c>
      <c r="L41" s="23">
        <v>9.1999999999999993</v>
      </c>
      <c r="M41" s="23">
        <v>9.5</v>
      </c>
      <c r="N41" s="23">
        <v>12.9</v>
      </c>
      <c r="O41" s="23">
        <v>0</v>
      </c>
      <c r="P41" s="23">
        <v>0</v>
      </c>
      <c r="Q41" s="23">
        <v>0</v>
      </c>
      <c r="R41" s="23">
        <v>0</v>
      </c>
      <c r="S41" s="23">
        <v>0</v>
      </c>
      <c r="T41" s="23">
        <v>0</v>
      </c>
      <c r="U41" s="23">
        <v>0</v>
      </c>
      <c r="V41" s="23">
        <f t="shared" si="1"/>
        <v>10.533333333333333</v>
      </c>
      <c r="W41" s="23">
        <f t="shared" si="0"/>
        <v>21.066666666666666</v>
      </c>
      <c r="X41" s="16">
        <f t="shared" si="2"/>
        <v>21.066666666666666</v>
      </c>
    </row>
    <row r="42" spans="1:24" ht="56.25" x14ac:dyDescent="0.25">
      <c r="A42" s="27">
        <v>38</v>
      </c>
      <c r="B42" s="26">
        <v>38</v>
      </c>
      <c r="C42" s="21" t="s">
        <v>103</v>
      </c>
      <c r="D42" s="26" t="s">
        <v>23</v>
      </c>
      <c r="E42" s="26" t="s">
        <v>129</v>
      </c>
      <c r="F42" s="26" t="s">
        <v>2</v>
      </c>
      <c r="G42" s="26">
        <v>2</v>
      </c>
      <c r="H42" s="24">
        <v>32.619999999999997</v>
      </c>
      <c r="I42" s="24">
        <v>0</v>
      </c>
      <c r="J42" s="24">
        <v>0</v>
      </c>
      <c r="K42" s="24">
        <v>0</v>
      </c>
      <c r="L42" s="24">
        <v>33.9</v>
      </c>
      <c r="M42" s="24">
        <v>0</v>
      </c>
      <c r="N42" s="24">
        <v>0</v>
      </c>
      <c r="O42" s="24">
        <v>0</v>
      </c>
      <c r="P42" s="24">
        <v>0</v>
      </c>
      <c r="Q42" s="24">
        <v>0</v>
      </c>
      <c r="R42" s="24">
        <v>0</v>
      </c>
      <c r="S42" s="24">
        <v>0</v>
      </c>
      <c r="T42" s="24">
        <v>0</v>
      </c>
      <c r="U42" s="24">
        <v>0</v>
      </c>
      <c r="V42" s="24">
        <f t="shared" si="1"/>
        <v>33.26</v>
      </c>
      <c r="W42" s="24">
        <f t="shared" si="0"/>
        <v>66.52</v>
      </c>
      <c r="X42" s="35">
        <f t="shared" si="2"/>
        <v>66.52</v>
      </c>
    </row>
    <row r="43" spans="1:24" ht="22.5" x14ac:dyDescent="0.25">
      <c r="A43" s="15">
        <v>39</v>
      </c>
      <c r="B43" s="25">
        <v>39</v>
      </c>
      <c r="C43" s="7" t="s">
        <v>81</v>
      </c>
      <c r="D43" s="25" t="s">
        <v>23</v>
      </c>
      <c r="E43" s="25" t="s">
        <v>54</v>
      </c>
      <c r="F43" s="25" t="s">
        <v>2</v>
      </c>
      <c r="G43" s="25">
        <v>1</v>
      </c>
      <c r="H43" s="23">
        <v>0</v>
      </c>
      <c r="I43" s="23">
        <v>88.84</v>
      </c>
      <c r="J43" s="23">
        <v>0</v>
      </c>
      <c r="K43" s="23">
        <v>80</v>
      </c>
      <c r="L43" s="23">
        <v>0</v>
      </c>
      <c r="M43" s="23">
        <v>0</v>
      </c>
      <c r="N43" s="23">
        <v>0</v>
      </c>
      <c r="O43" s="23">
        <v>0</v>
      </c>
      <c r="P43" s="23">
        <v>0</v>
      </c>
      <c r="Q43" s="23">
        <v>0</v>
      </c>
      <c r="R43" s="23">
        <v>0</v>
      </c>
      <c r="S43" s="23">
        <v>0</v>
      </c>
      <c r="T43" s="23">
        <v>0</v>
      </c>
      <c r="U43" s="23">
        <v>0</v>
      </c>
      <c r="V43" s="23">
        <f t="shared" si="1"/>
        <v>84.42</v>
      </c>
      <c r="W43" s="23">
        <f t="shared" si="0"/>
        <v>84.42</v>
      </c>
      <c r="X43" s="16">
        <f t="shared" si="2"/>
        <v>84.42</v>
      </c>
    </row>
    <row r="44" spans="1:24" ht="45" x14ac:dyDescent="0.25">
      <c r="A44" s="27">
        <v>40</v>
      </c>
      <c r="B44" s="26">
        <v>40</v>
      </c>
      <c r="C44" s="21" t="s">
        <v>31</v>
      </c>
      <c r="D44" s="26" t="s">
        <v>23</v>
      </c>
      <c r="E44" s="26" t="s">
        <v>55</v>
      </c>
      <c r="F44" s="26" t="s">
        <v>2</v>
      </c>
      <c r="G44" s="26">
        <v>1</v>
      </c>
      <c r="H44" s="24">
        <v>24.1</v>
      </c>
      <c r="I44" s="24">
        <v>0</v>
      </c>
      <c r="J44" s="24">
        <v>0</v>
      </c>
      <c r="K44" s="24">
        <v>0</v>
      </c>
      <c r="L44" s="24">
        <v>16.600000000000001</v>
      </c>
      <c r="M44" s="24">
        <v>17.5</v>
      </c>
      <c r="N44" s="24">
        <v>19.899999999999999</v>
      </c>
      <c r="O44" s="24">
        <v>0</v>
      </c>
      <c r="P44" s="24">
        <v>0</v>
      </c>
      <c r="Q44" s="24">
        <v>0</v>
      </c>
      <c r="R44" s="24">
        <v>0</v>
      </c>
      <c r="S44" s="24">
        <v>0</v>
      </c>
      <c r="T44" s="24">
        <v>0</v>
      </c>
      <c r="U44" s="24">
        <v>0</v>
      </c>
      <c r="V44" s="24">
        <f t="shared" si="1"/>
        <v>19.524999999999999</v>
      </c>
      <c r="W44" s="24">
        <f t="shared" si="0"/>
        <v>19.524999999999999</v>
      </c>
      <c r="X44" s="35">
        <f t="shared" si="2"/>
        <v>19.524999999999999</v>
      </c>
    </row>
    <row r="45" spans="1:24" ht="33.75" x14ac:dyDescent="0.25">
      <c r="A45" s="15">
        <v>41</v>
      </c>
      <c r="B45" s="25">
        <v>41</v>
      </c>
      <c r="C45" s="7" t="s">
        <v>73</v>
      </c>
      <c r="D45" s="25" t="s">
        <v>23</v>
      </c>
      <c r="E45" s="25" t="s">
        <v>130</v>
      </c>
      <c r="F45" s="25" t="s">
        <v>2</v>
      </c>
      <c r="G45" s="25">
        <v>3</v>
      </c>
      <c r="H45" s="23">
        <v>28.78</v>
      </c>
      <c r="I45" s="23">
        <v>0</v>
      </c>
      <c r="J45" s="23">
        <v>0</v>
      </c>
      <c r="K45" s="23">
        <v>25.1</v>
      </c>
      <c r="L45" s="23">
        <v>35.200000000000003</v>
      </c>
      <c r="M45" s="23">
        <v>0</v>
      </c>
      <c r="N45" s="23">
        <v>0</v>
      </c>
      <c r="O45" s="23">
        <v>0</v>
      </c>
      <c r="P45" s="23">
        <v>0</v>
      </c>
      <c r="Q45" s="23">
        <v>0</v>
      </c>
      <c r="R45" s="23">
        <v>0</v>
      </c>
      <c r="S45" s="23">
        <v>0</v>
      </c>
      <c r="T45" s="23">
        <v>0</v>
      </c>
      <c r="U45" s="23">
        <v>0</v>
      </c>
      <c r="V45" s="23">
        <f t="shared" si="1"/>
        <v>29.693333333333339</v>
      </c>
      <c r="W45" s="23">
        <f t="shared" si="0"/>
        <v>89.080000000000013</v>
      </c>
      <c r="X45" s="16">
        <f t="shared" si="2"/>
        <v>89.080000000000013</v>
      </c>
    </row>
    <row r="46" spans="1:24" ht="78.75" x14ac:dyDescent="0.25">
      <c r="A46" s="27">
        <v>42</v>
      </c>
      <c r="B46" s="26">
        <v>42</v>
      </c>
      <c r="C46" s="21" t="s">
        <v>19</v>
      </c>
      <c r="D46" s="26" t="s">
        <v>23</v>
      </c>
      <c r="E46" s="26" t="s">
        <v>56</v>
      </c>
      <c r="F46" s="26" t="s">
        <v>2</v>
      </c>
      <c r="G46" s="26">
        <v>1</v>
      </c>
      <c r="H46" s="24">
        <v>0</v>
      </c>
      <c r="I46" s="24">
        <v>0</v>
      </c>
      <c r="J46" s="24">
        <v>0</v>
      </c>
      <c r="K46" s="24">
        <v>0</v>
      </c>
      <c r="L46" s="24">
        <v>0</v>
      </c>
      <c r="M46" s="24">
        <v>49.5</v>
      </c>
      <c r="N46" s="24">
        <v>37.9</v>
      </c>
      <c r="O46" s="24">
        <v>0</v>
      </c>
      <c r="P46" s="24">
        <v>0</v>
      </c>
      <c r="Q46" s="24">
        <v>0</v>
      </c>
      <c r="R46" s="24">
        <v>0</v>
      </c>
      <c r="S46" s="24">
        <v>0</v>
      </c>
      <c r="T46" s="24">
        <v>0</v>
      </c>
      <c r="U46" s="24">
        <v>0</v>
      </c>
      <c r="V46" s="24">
        <f t="shared" si="1"/>
        <v>43.7</v>
      </c>
      <c r="W46" s="24">
        <f t="shared" si="0"/>
        <v>43.7</v>
      </c>
      <c r="X46" s="35">
        <f t="shared" si="2"/>
        <v>43.7</v>
      </c>
    </row>
    <row r="47" spans="1:24" ht="56.25" x14ac:dyDescent="0.25">
      <c r="A47" s="15">
        <v>43</v>
      </c>
      <c r="B47" s="25">
        <v>43</v>
      </c>
      <c r="C47" s="7" t="s">
        <v>78</v>
      </c>
      <c r="D47" s="25" t="s">
        <v>23</v>
      </c>
      <c r="E47" s="25" t="s">
        <v>148</v>
      </c>
      <c r="F47" s="25" t="s">
        <v>2</v>
      </c>
      <c r="G47" s="25">
        <v>1</v>
      </c>
      <c r="H47" s="23">
        <v>26.8</v>
      </c>
      <c r="I47" s="23">
        <v>0</v>
      </c>
      <c r="J47" s="23">
        <v>0</v>
      </c>
      <c r="K47" s="23">
        <v>0</v>
      </c>
      <c r="L47" s="23">
        <v>0</v>
      </c>
      <c r="M47" s="23">
        <v>26.5</v>
      </c>
      <c r="N47" s="23">
        <v>0</v>
      </c>
      <c r="O47" s="23">
        <v>0</v>
      </c>
      <c r="P47" s="23">
        <v>0</v>
      </c>
      <c r="Q47" s="23">
        <v>0</v>
      </c>
      <c r="R47" s="23">
        <v>0</v>
      </c>
      <c r="S47" s="23">
        <v>0</v>
      </c>
      <c r="T47" s="23">
        <v>0</v>
      </c>
      <c r="U47" s="23">
        <v>0</v>
      </c>
      <c r="V47" s="23">
        <f t="shared" si="1"/>
        <v>26.65</v>
      </c>
      <c r="W47" s="23">
        <f t="shared" si="0"/>
        <v>26.65</v>
      </c>
      <c r="X47" s="16">
        <f t="shared" si="2"/>
        <v>26.65</v>
      </c>
    </row>
    <row r="48" spans="1:24" x14ac:dyDescent="0.25">
      <c r="A48" s="27">
        <v>44</v>
      </c>
      <c r="B48" s="26">
        <v>44</v>
      </c>
      <c r="C48" s="18" t="s">
        <v>75</v>
      </c>
      <c r="D48" s="26" t="s">
        <v>23</v>
      </c>
      <c r="E48" s="26" t="s">
        <v>131</v>
      </c>
      <c r="F48" s="26" t="s">
        <v>2</v>
      </c>
      <c r="G48" s="26">
        <v>1</v>
      </c>
      <c r="H48" s="24">
        <v>0</v>
      </c>
      <c r="I48" s="24">
        <v>25.5</v>
      </c>
      <c r="J48" s="24">
        <v>0</v>
      </c>
      <c r="K48" s="24">
        <v>20.6</v>
      </c>
      <c r="L48" s="24">
        <v>20.9</v>
      </c>
      <c r="M48" s="24">
        <v>22.5</v>
      </c>
      <c r="N48" s="24">
        <v>0</v>
      </c>
      <c r="O48" s="24">
        <v>0</v>
      </c>
      <c r="P48" s="24">
        <v>0</v>
      </c>
      <c r="Q48" s="24">
        <v>0</v>
      </c>
      <c r="R48" s="24">
        <v>0</v>
      </c>
      <c r="S48" s="24">
        <v>0</v>
      </c>
      <c r="T48" s="24">
        <v>0</v>
      </c>
      <c r="U48" s="24">
        <v>0</v>
      </c>
      <c r="V48" s="24">
        <f t="shared" si="1"/>
        <v>22.375</v>
      </c>
      <c r="W48" s="24">
        <f t="shared" si="0"/>
        <v>22.375</v>
      </c>
      <c r="X48" s="35">
        <f t="shared" si="2"/>
        <v>22.375</v>
      </c>
    </row>
    <row r="49" spans="1:24" x14ac:dyDescent="0.25">
      <c r="A49" s="15">
        <v>45</v>
      </c>
      <c r="B49" s="25">
        <v>45</v>
      </c>
      <c r="C49" s="10" t="s">
        <v>79</v>
      </c>
      <c r="D49" s="25" t="s">
        <v>23</v>
      </c>
      <c r="E49" s="25" t="s">
        <v>132</v>
      </c>
      <c r="F49" s="25" t="s">
        <v>2</v>
      </c>
      <c r="G49" s="25">
        <v>1</v>
      </c>
      <c r="H49" s="23">
        <v>0</v>
      </c>
      <c r="I49" s="23">
        <v>0</v>
      </c>
      <c r="J49" s="23">
        <v>0</v>
      </c>
      <c r="K49" s="23">
        <v>0</v>
      </c>
      <c r="L49" s="23">
        <v>0</v>
      </c>
      <c r="M49" s="23">
        <v>19.5</v>
      </c>
      <c r="N49" s="23">
        <v>19.899999999999999</v>
      </c>
      <c r="O49" s="23">
        <v>0</v>
      </c>
      <c r="P49" s="23">
        <v>0</v>
      </c>
      <c r="Q49" s="23">
        <v>0</v>
      </c>
      <c r="R49" s="23">
        <v>0</v>
      </c>
      <c r="S49" s="23">
        <v>0</v>
      </c>
      <c r="T49" s="23">
        <v>0</v>
      </c>
      <c r="U49" s="23">
        <v>0</v>
      </c>
      <c r="V49" s="23">
        <f t="shared" si="1"/>
        <v>19.7</v>
      </c>
      <c r="W49" s="23">
        <f t="shared" si="0"/>
        <v>19.7</v>
      </c>
      <c r="X49" s="16">
        <f t="shared" si="2"/>
        <v>19.7</v>
      </c>
    </row>
    <row r="50" spans="1:24" ht="56.25" x14ac:dyDescent="0.25">
      <c r="A50" s="27">
        <v>46</v>
      </c>
      <c r="B50" s="26">
        <v>46</v>
      </c>
      <c r="C50" s="38" t="s">
        <v>82</v>
      </c>
      <c r="D50" s="26" t="s">
        <v>23</v>
      </c>
      <c r="E50" s="26" t="s">
        <v>50</v>
      </c>
      <c r="F50" s="26" t="s">
        <v>2</v>
      </c>
      <c r="G50" s="26">
        <v>1</v>
      </c>
      <c r="H50" s="24">
        <v>0</v>
      </c>
      <c r="I50" s="24">
        <v>0</v>
      </c>
      <c r="J50" s="24">
        <v>2.92</v>
      </c>
      <c r="K50" s="24">
        <v>0</v>
      </c>
      <c r="L50" s="24">
        <v>0</v>
      </c>
      <c r="M50" s="24">
        <v>0</v>
      </c>
      <c r="N50" s="24">
        <v>4.5</v>
      </c>
      <c r="O50" s="24">
        <v>0</v>
      </c>
      <c r="P50" s="24">
        <v>0</v>
      </c>
      <c r="Q50" s="24">
        <v>0</v>
      </c>
      <c r="R50" s="24">
        <v>0</v>
      </c>
      <c r="S50" s="24">
        <v>0</v>
      </c>
      <c r="T50" s="24">
        <v>0</v>
      </c>
      <c r="U50" s="24">
        <v>0</v>
      </c>
      <c r="V50" s="24">
        <f t="shared" si="1"/>
        <v>3.71</v>
      </c>
      <c r="W50" s="24">
        <f t="shared" si="0"/>
        <v>3.71</v>
      </c>
      <c r="X50" s="35">
        <f t="shared" si="2"/>
        <v>3.71</v>
      </c>
    </row>
    <row r="51" spans="1:24" ht="56.25" x14ac:dyDescent="0.25">
      <c r="A51" s="15">
        <v>47</v>
      </c>
      <c r="B51" s="25">
        <v>47</v>
      </c>
      <c r="C51" s="12" t="s">
        <v>83</v>
      </c>
      <c r="D51" s="25" t="s">
        <v>23</v>
      </c>
      <c r="E51" s="25" t="s">
        <v>49</v>
      </c>
      <c r="F51" s="25" t="s">
        <v>2</v>
      </c>
      <c r="G51" s="25">
        <v>1</v>
      </c>
      <c r="H51" s="23">
        <v>0</v>
      </c>
      <c r="I51" s="23">
        <v>0</v>
      </c>
      <c r="J51" s="23">
        <v>3.88</v>
      </c>
      <c r="K51" s="23">
        <v>0</v>
      </c>
      <c r="L51" s="23">
        <v>0</v>
      </c>
      <c r="M51" s="23">
        <v>0</v>
      </c>
      <c r="N51" s="23">
        <v>7.5</v>
      </c>
      <c r="O51" s="23">
        <v>0</v>
      </c>
      <c r="P51" s="23">
        <v>0</v>
      </c>
      <c r="Q51" s="23">
        <v>0</v>
      </c>
      <c r="R51" s="23">
        <v>0</v>
      </c>
      <c r="S51" s="23">
        <v>0</v>
      </c>
      <c r="T51" s="23">
        <v>0</v>
      </c>
      <c r="U51" s="23">
        <v>0</v>
      </c>
      <c r="V51" s="23">
        <f t="shared" si="1"/>
        <v>5.6899999999999995</v>
      </c>
      <c r="W51" s="23">
        <f t="shared" si="0"/>
        <v>5.6899999999999995</v>
      </c>
      <c r="X51" s="16">
        <f t="shared" si="2"/>
        <v>5.6899999999999995</v>
      </c>
    </row>
    <row r="52" spans="1:24" ht="56.25" x14ac:dyDescent="0.25">
      <c r="A52" s="27">
        <v>48</v>
      </c>
      <c r="B52" s="26">
        <v>48</v>
      </c>
      <c r="C52" s="38" t="s">
        <v>84</v>
      </c>
      <c r="D52" s="26" t="s">
        <v>23</v>
      </c>
      <c r="E52" s="26" t="s">
        <v>48</v>
      </c>
      <c r="F52" s="26" t="s">
        <v>2</v>
      </c>
      <c r="G52" s="26">
        <v>1</v>
      </c>
      <c r="H52" s="24">
        <v>5.7</v>
      </c>
      <c r="I52" s="24">
        <v>0</v>
      </c>
      <c r="J52" s="24">
        <v>0</v>
      </c>
      <c r="K52" s="24">
        <v>0</v>
      </c>
      <c r="L52" s="24">
        <v>0</v>
      </c>
      <c r="M52" s="24">
        <v>0</v>
      </c>
      <c r="N52" s="24">
        <v>7.8</v>
      </c>
      <c r="O52" s="24">
        <v>0</v>
      </c>
      <c r="P52" s="24">
        <v>0</v>
      </c>
      <c r="Q52" s="24">
        <v>0</v>
      </c>
      <c r="R52" s="24">
        <v>0</v>
      </c>
      <c r="S52" s="24">
        <v>0</v>
      </c>
      <c r="T52" s="24">
        <v>0</v>
      </c>
      <c r="U52" s="24">
        <v>0</v>
      </c>
      <c r="V52" s="24">
        <f t="shared" si="1"/>
        <v>6.75</v>
      </c>
      <c r="W52" s="24">
        <f t="shared" si="0"/>
        <v>6.75</v>
      </c>
      <c r="X52" s="35">
        <f t="shared" si="2"/>
        <v>6.75</v>
      </c>
    </row>
    <row r="53" spans="1:24" ht="56.25" x14ac:dyDescent="0.25">
      <c r="A53" s="15">
        <v>49</v>
      </c>
      <c r="B53" s="25">
        <v>49</v>
      </c>
      <c r="C53" s="12" t="s">
        <v>85</v>
      </c>
      <c r="D53" s="25" t="s">
        <v>23</v>
      </c>
      <c r="E53" s="25" t="s">
        <v>152</v>
      </c>
      <c r="F53" s="25" t="s">
        <v>2</v>
      </c>
      <c r="G53" s="25">
        <v>1</v>
      </c>
      <c r="H53" s="23">
        <v>0</v>
      </c>
      <c r="I53" s="23">
        <v>5.92</v>
      </c>
      <c r="J53" s="23">
        <v>0</v>
      </c>
      <c r="K53" s="23">
        <v>0</v>
      </c>
      <c r="L53" s="23">
        <v>0</v>
      </c>
      <c r="M53" s="23">
        <v>0</v>
      </c>
      <c r="N53" s="23">
        <v>5.9</v>
      </c>
      <c r="O53" s="23">
        <v>0</v>
      </c>
      <c r="P53" s="23">
        <v>0</v>
      </c>
      <c r="Q53" s="23">
        <v>0</v>
      </c>
      <c r="R53" s="23">
        <v>0</v>
      </c>
      <c r="S53" s="23">
        <v>0</v>
      </c>
      <c r="T53" s="23">
        <v>0</v>
      </c>
      <c r="U53" s="23">
        <v>0</v>
      </c>
      <c r="V53" s="23">
        <f t="shared" si="1"/>
        <v>5.91</v>
      </c>
      <c r="W53" s="23">
        <f t="shared" si="0"/>
        <v>5.91</v>
      </c>
      <c r="X53" s="16">
        <f t="shared" si="2"/>
        <v>5.91</v>
      </c>
    </row>
    <row r="54" spans="1:24" ht="56.25" x14ac:dyDescent="0.25">
      <c r="A54" s="27">
        <v>50</v>
      </c>
      <c r="B54" s="26">
        <v>50</v>
      </c>
      <c r="C54" s="38" t="s">
        <v>86</v>
      </c>
      <c r="D54" s="26" t="s">
        <v>23</v>
      </c>
      <c r="E54" s="26" t="s">
        <v>153</v>
      </c>
      <c r="F54" s="26" t="s">
        <v>2</v>
      </c>
      <c r="G54" s="26">
        <v>1</v>
      </c>
      <c r="H54" s="24">
        <v>0</v>
      </c>
      <c r="I54" s="24">
        <v>0</v>
      </c>
      <c r="J54" s="24">
        <v>0</v>
      </c>
      <c r="K54" s="24">
        <v>0</v>
      </c>
      <c r="L54" s="24">
        <v>0</v>
      </c>
      <c r="M54" s="24">
        <v>0</v>
      </c>
      <c r="N54" s="24">
        <v>5.9</v>
      </c>
      <c r="O54" s="24">
        <v>0</v>
      </c>
      <c r="P54" s="24">
        <v>0</v>
      </c>
      <c r="Q54" s="24">
        <v>0</v>
      </c>
      <c r="R54" s="24">
        <v>0</v>
      </c>
      <c r="S54" s="24">
        <v>0</v>
      </c>
      <c r="T54" s="24">
        <v>0</v>
      </c>
      <c r="U54" s="24">
        <v>0</v>
      </c>
      <c r="V54" s="24">
        <f t="shared" si="1"/>
        <v>5.9</v>
      </c>
      <c r="W54" s="24">
        <f t="shared" si="0"/>
        <v>5.9</v>
      </c>
      <c r="X54" s="35">
        <f t="shared" si="2"/>
        <v>5.9</v>
      </c>
    </row>
    <row r="55" spans="1:24" ht="56.25" x14ac:dyDescent="0.25">
      <c r="A55" s="15">
        <v>51</v>
      </c>
      <c r="B55" s="25">
        <v>51</v>
      </c>
      <c r="C55" s="12" t="s">
        <v>87</v>
      </c>
      <c r="D55" s="25" t="s">
        <v>23</v>
      </c>
      <c r="E55" s="25" t="s">
        <v>154</v>
      </c>
      <c r="F55" s="25" t="s">
        <v>2</v>
      </c>
      <c r="G55" s="25">
        <v>1</v>
      </c>
      <c r="H55" s="23">
        <v>0</v>
      </c>
      <c r="I55" s="23">
        <v>5.6</v>
      </c>
      <c r="J55" s="23">
        <v>0</v>
      </c>
      <c r="K55" s="23">
        <v>0</v>
      </c>
      <c r="L55" s="23">
        <v>0</v>
      </c>
      <c r="M55" s="23">
        <v>9.5</v>
      </c>
      <c r="N55" s="23">
        <v>7.9</v>
      </c>
      <c r="O55" s="23">
        <v>0</v>
      </c>
      <c r="P55" s="23">
        <v>0</v>
      </c>
      <c r="Q55" s="23">
        <v>0</v>
      </c>
      <c r="R55" s="23">
        <v>0</v>
      </c>
      <c r="S55" s="23">
        <v>0</v>
      </c>
      <c r="T55" s="23">
        <v>0</v>
      </c>
      <c r="U55" s="23">
        <v>0</v>
      </c>
      <c r="V55" s="23">
        <f t="shared" si="1"/>
        <v>7.666666666666667</v>
      </c>
      <c r="W55" s="23">
        <f t="shared" si="0"/>
        <v>7.666666666666667</v>
      </c>
      <c r="X55" s="16">
        <f t="shared" si="2"/>
        <v>7.666666666666667</v>
      </c>
    </row>
    <row r="56" spans="1:24" ht="22.5" x14ac:dyDescent="0.25">
      <c r="A56" s="27">
        <v>52</v>
      </c>
      <c r="B56" s="26">
        <v>52</v>
      </c>
      <c r="C56" s="21" t="s">
        <v>70</v>
      </c>
      <c r="D56" s="26" t="s">
        <v>23</v>
      </c>
      <c r="E56" s="26" t="s">
        <v>155</v>
      </c>
      <c r="F56" s="26" t="s">
        <v>2</v>
      </c>
      <c r="G56" s="26">
        <v>1</v>
      </c>
      <c r="H56" s="24">
        <v>0</v>
      </c>
      <c r="I56" s="24">
        <v>0</v>
      </c>
      <c r="J56" s="24">
        <v>0</v>
      </c>
      <c r="K56" s="24">
        <v>0</v>
      </c>
      <c r="L56" s="24">
        <v>0</v>
      </c>
      <c r="M56" s="24">
        <v>0</v>
      </c>
      <c r="N56" s="24">
        <v>0</v>
      </c>
      <c r="O56" s="24">
        <v>211.75</v>
      </c>
      <c r="P56" s="24">
        <v>188.78</v>
      </c>
      <c r="Q56" s="24">
        <v>0</v>
      </c>
      <c r="R56" s="24">
        <v>0</v>
      </c>
      <c r="S56" s="24">
        <v>0</v>
      </c>
      <c r="T56" s="24">
        <v>0</v>
      </c>
      <c r="U56" s="24">
        <v>0</v>
      </c>
      <c r="V56" s="24">
        <f t="shared" si="1"/>
        <v>200.26499999999999</v>
      </c>
      <c r="W56" s="24">
        <f t="shared" si="0"/>
        <v>200.26499999999999</v>
      </c>
      <c r="X56" s="35">
        <f t="shared" si="2"/>
        <v>200.26499999999999</v>
      </c>
    </row>
    <row r="57" spans="1:24" ht="33.75" x14ac:dyDescent="0.25">
      <c r="A57" s="15">
        <v>53</v>
      </c>
      <c r="B57" s="25">
        <v>53</v>
      </c>
      <c r="C57" s="13" t="s">
        <v>80</v>
      </c>
      <c r="D57" s="25" t="s">
        <v>23</v>
      </c>
      <c r="E57" s="25" t="s">
        <v>57</v>
      </c>
      <c r="F57" s="25" t="s">
        <v>2</v>
      </c>
      <c r="G57" s="25">
        <v>1</v>
      </c>
      <c r="H57" s="23">
        <v>22.9</v>
      </c>
      <c r="I57" s="23">
        <v>0</v>
      </c>
      <c r="J57" s="23">
        <v>0</v>
      </c>
      <c r="K57" s="23">
        <v>21.5</v>
      </c>
      <c r="L57" s="23">
        <v>0</v>
      </c>
      <c r="M57" s="23">
        <v>25.5</v>
      </c>
      <c r="N57" s="23">
        <v>22.9</v>
      </c>
      <c r="O57" s="23">
        <v>0</v>
      </c>
      <c r="P57" s="23">
        <v>0</v>
      </c>
      <c r="Q57" s="23">
        <v>0</v>
      </c>
      <c r="R57" s="23">
        <v>0</v>
      </c>
      <c r="S57" s="23">
        <v>0</v>
      </c>
      <c r="T57" s="23">
        <v>0</v>
      </c>
      <c r="U57" s="23">
        <v>0</v>
      </c>
      <c r="V57" s="23">
        <f t="shared" si="1"/>
        <v>23.200000000000003</v>
      </c>
      <c r="W57" s="23">
        <f t="shared" si="0"/>
        <v>23.200000000000003</v>
      </c>
      <c r="X57" s="16">
        <f t="shared" si="2"/>
        <v>23.200000000000003</v>
      </c>
    </row>
    <row r="58" spans="1:24" ht="45" x14ac:dyDescent="0.25">
      <c r="A58" s="27">
        <v>54</v>
      </c>
      <c r="B58" s="26">
        <v>54</v>
      </c>
      <c r="C58" s="21" t="s">
        <v>160</v>
      </c>
      <c r="D58" s="26" t="s">
        <v>23</v>
      </c>
      <c r="E58" s="26" t="s">
        <v>181</v>
      </c>
      <c r="F58" s="26" t="s">
        <v>2</v>
      </c>
      <c r="G58" s="26">
        <v>1</v>
      </c>
      <c r="H58" s="24">
        <v>24.01</v>
      </c>
      <c r="I58" s="24">
        <v>0</v>
      </c>
      <c r="J58" s="24">
        <v>0</v>
      </c>
      <c r="K58" s="24">
        <v>26</v>
      </c>
      <c r="L58" s="24">
        <v>0</v>
      </c>
      <c r="M58" s="24">
        <v>0</v>
      </c>
      <c r="N58" s="24">
        <v>0</v>
      </c>
      <c r="O58" s="24">
        <v>0</v>
      </c>
      <c r="P58" s="24">
        <v>0</v>
      </c>
      <c r="Q58" s="24">
        <v>0</v>
      </c>
      <c r="R58" s="24">
        <v>0</v>
      </c>
      <c r="S58" s="24">
        <v>0</v>
      </c>
      <c r="T58" s="24">
        <v>0</v>
      </c>
      <c r="U58" s="24">
        <v>0</v>
      </c>
      <c r="V58" s="24">
        <f t="shared" si="1"/>
        <v>25.005000000000003</v>
      </c>
      <c r="W58" s="24">
        <f t="shared" si="0"/>
        <v>25.005000000000003</v>
      </c>
      <c r="X58" s="35">
        <f t="shared" si="2"/>
        <v>25.005000000000003</v>
      </c>
    </row>
    <row r="59" spans="1:24" ht="102" x14ac:dyDescent="0.25">
      <c r="A59" s="15">
        <v>55</v>
      </c>
      <c r="B59" s="25">
        <v>55</v>
      </c>
      <c r="C59" s="29" t="s">
        <v>138</v>
      </c>
      <c r="D59" s="25" t="s">
        <v>23</v>
      </c>
      <c r="E59" s="25" t="s">
        <v>51</v>
      </c>
      <c r="F59" s="25" t="s">
        <v>2</v>
      </c>
      <c r="G59" s="25">
        <v>1</v>
      </c>
      <c r="H59" s="23">
        <v>83.52</v>
      </c>
      <c r="I59" s="23">
        <v>0</v>
      </c>
      <c r="J59" s="23">
        <v>0</v>
      </c>
      <c r="K59" s="23">
        <v>0</v>
      </c>
      <c r="L59" s="23">
        <v>0</v>
      </c>
      <c r="M59" s="23">
        <v>76.5</v>
      </c>
      <c r="N59" s="23">
        <v>79.900000000000006</v>
      </c>
      <c r="O59" s="23">
        <v>0</v>
      </c>
      <c r="P59" s="23">
        <v>0</v>
      </c>
      <c r="Q59" s="23">
        <v>0</v>
      </c>
      <c r="R59" s="23">
        <v>0</v>
      </c>
      <c r="S59" s="23">
        <v>0</v>
      </c>
      <c r="T59" s="23">
        <v>0</v>
      </c>
      <c r="U59" s="23">
        <v>0</v>
      </c>
      <c r="V59" s="23">
        <f t="shared" si="1"/>
        <v>79.973333333333329</v>
      </c>
      <c r="W59" s="23">
        <f t="shared" si="0"/>
        <v>79.973333333333329</v>
      </c>
      <c r="X59" s="16">
        <f t="shared" si="2"/>
        <v>79.973333333333329</v>
      </c>
    </row>
    <row r="60" spans="1:24" ht="22.5" x14ac:dyDescent="0.25">
      <c r="A60" s="27">
        <v>56</v>
      </c>
      <c r="B60" s="26">
        <v>56</v>
      </c>
      <c r="C60" s="21" t="s">
        <v>71</v>
      </c>
      <c r="D60" s="26" t="s">
        <v>23</v>
      </c>
      <c r="E60" s="26" t="s">
        <v>121</v>
      </c>
      <c r="F60" s="26" t="s">
        <v>2</v>
      </c>
      <c r="G60" s="26">
        <v>2</v>
      </c>
      <c r="H60" s="24">
        <v>28.17</v>
      </c>
      <c r="I60" s="24">
        <v>0</v>
      </c>
      <c r="J60" s="24">
        <v>0</v>
      </c>
      <c r="K60" s="24">
        <v>28.7</v>
      </c>
      <c r="L60" s="24">
        <v>0</v>
      </c>
      <c r="M60" s="24">
        <v>31.5</v>
      </c>
      <c r="N60" s="24">
        <v>29.9</v>
      </c>
      <c r="O60" s="24">
        <v>0</v>
      </c>
      <c r="P60" s="24">
        <v>0</v>
      </c>
      <c r="Q60" s="24">
        <v>0</v>
      </c>
      <c r="R60" s="24">
        <v>0</v>
      </c>
      <c r="S60" s="24">
        <v>0</v>
      </c>
      <c r="T60" s="24">
        <v>0</v>
      </c>
      <c r="U60" s="24">
        <v>0</v>
      </c>
      <c r="V60" s="24">
        <f t="shared" si="1"/>
        <v>29.567500000000003</v>
      </c>
      <c r="W60" s="24">
        <f t="shared" si="0"/>
        <v>59.135000000000005</v>
      </c>
      <c r="X60" s="35">
        <f t="shared" si="2"/>
        <v>59.135000000000005</v>
      </c>
    </row>
    <row r="61" spans="1:24" x14ac:dyDescent="0.25">
      <c r="A61" s="15">
        <v>57</v>
      </c>
      <c r="B61" s="25">
        <v>57</v>
      </c>
      <c r="C61" s="7" t="s">
        <v>74</v>
      </c>
      <c r="D61" s="25" t="s">
        <v>23</v>
      </c>
      <c r="E61" s="25" t="s">
        <v>146</v>
      </c>
      <c r="F61" s="25" t="s">
        <v>2</v>
      </c>
      <c r="G61" s="25">
        <v>1</v>
      </c>
      <c r="H61" s="23">
        <v>0</v>
      </c>
      <c r="I61" s="23">
        <v>0</v>
      </c>
      <c r="J61" s="23">
        <v>22.83</v>
      </c>
      <c r="K61" s="23">
        <v>25.1</v>
      </c>
      <c r="L61" s="23">
        <v>0</v>
      </c>
      <c r="M61" s="23">
        <v>0</v>
      </c>
      <c r="N61" s="23">
        <v>19.899999999999999</v>
      </c>
      <c r="O61" s="23">
        <v>0</v>
      </c>
      <c r="P61" s="23">
        <v>0</v>
      </c>
      <c r="Q61" s="23">
        <v>0</v>
      </c>
      <c r="R61" s="23">
        <v>0</v>
      </c>
      <c r="S61" s="23">
        <v>0</v>
      </c>
      <c r="T61" s="23">
        <v>0</v>
      </c>
      <c r="U61" s="23">
        <v>0</v>
      </c>
      <c r="V61" s="23">
        <f t="shared" si="1"/>
        <v>22.61</v>
      </c>
      <c r="W61" s="23">
        <f t="shared" si="0"/>
        <v>22.61</v>
      </c>
      <c r="X61" s="16">
        <f t="shared" si="2"/>
        <v>22.61</v>
      </c>
    </row>
    <row r="62" spans="1:24" ht="23.25" x14ac:dyDescent="0.25">
      <c r="A62" s="27">
        <v>58</v>
      </c>
      <c r="B62" s="26">
        <v>58</v>
      </c>
      <c r="C62" s="18" t="s">
        <v>193</v>
      </c>
      <c r="D62" s="26" t="s">
        <v>23</v>
      </c>
      <c r="E62" s="26" t="s">
        <v>122</v>
      </c>
      <c r="F62" s="26" t="s">
        <v>2</v>
      </c>
      <c r="G62" s="26">
        <v>6</v>
      </c>
      <c r="H62" s="24">
        <v>0</v>
      </c>
      <c r="I62" s="24">
        <v>6.77</v>
      </c>
      <c r="J62" s="24">
        <v>0</v>
      </c>
      <c r="K62" s="24">
        <v>0</v>
      </c>
      <c r="L62" s="24">
        <v>10</v>
      </c>
      <c r="M62" s="24">
        <v>8.5</v>
      </c>
      <c r="N62" s="24">
        <v>7.9</v>
      </c>
      <c r="O62" s="24">
        <v>0</v>
      </c>
      <c r="P62" s="24">
        <v>0</v>
      </c>
      <c r="Q62" s="24">
        <v>0</v>
      </c>
      <c r="R62" s="24">
        <v>0</v>
      </c>
      <c r="S62" s="24">
        <v>0</v>
      </c>
      <c r="T62" s="24">
        <v>0</v>
      </c>
      <c r="U62" s="24">
        <v>0</v>
      </c>
      <c r="V62" s="24">
        <f t="shared" si="1"/>
        <v>8.2925000000000004</v>
      </c>
      <c r="W62" s="24">
        <f t="shared" si="0"/>
        <v>49.755000000000003</v>
      </c>
      <c r="X62" s="35">
        <f t="shared" si="2"/>
        <v>49.755000000000003</v>
      </c>
    </row>
    <row r="63" spans="1:24" ht="22.5" x14ac:dyDescent="0.25">
      <c r="A63" s="15">
        <v>59</v>
      </c>
      <c r="B63" s="25">
        <v>59</v>
      </c>
      <c r="C63" s="7" t="s">
        <v>20</v>
      </c>
      <c r="D63" s="25" t="s">
        <v>23</v>
      </c>
      <c r="E63" s="25" t="s">
        <v>25</v>
      </c>
      <c r="F63" s="25" t="s">
        <v>2</v>
      </c>
      <c r="G63" s="25">
        <v>10</v>
      </c>
      <c r="H63" s="23">
        <v>5.21</v>
      </c>
      <c r="I63" s="23">
        <v>0</v>
      </c>
      <c r="J63" s="23">
        <v>0</v>
      </c>
      <c r="K63" s="23">
        <v>4.8499999999999996</v>
      </c>
      <c r="L63" s="23">
        <v>0</v>
      </c>
      <c r="M63" s="23">
        <v>0</v>
      </c>
      <c r="N63" s="23">
        <v>6</v>
      </c>
      <c r="O63" s="23">
        <v>0</v>
      </c>
      <c r="P63" s="23">
        <v>0</v>
      </c>
      <c r="Q63" s="23">
        <v>0</v>
      </c>
      <c r="R63" s="23">
        <v>0</v>
      </c>
      <c r="S63" s="23">
        <v>0</v>
      </c>
      <c r="T63" s="23">
        <v>0</v>
      </c>
      <c r="U63" s="23">
        <v>0</v>
      </c>
      <c r="V63" s="23">
        <f t="shared" si="1"/>
        <v>5.3533333333333326</v>
      </c>
      <c r="W63" s="23">
        <f t="shared" si="0"/>
        <v>53.533333333333324</v>
      </c>
      <c r="X63" s="16">
        <f t="shared" si="2"/>
        <v>53.533333333333324</v>
      </c>
    </row>
    <row r="64" spans="1:24" x14ac:dyDescent="0.25">
      <c r="A64" s="27">
        <v>60</v>
      </c>
      <c r="B64" s="26">
        <v>60</v>
      </c>
      <c r="C64" s="21" t="s">
        <v>141</v>
      </c>
      <c r="D64" s="26" t="s">
        <v>23</v>
      </c>
      <c r="E64" s="26" t="s">
        <v>46</v>
      </c>
      <c r="F64" s="26" t="s">
        <v>2</v>
      </c>
      <c r="G64" s="26">
        <v>2</v>
      </c>
      <c r="H64" s="24">
        <v>0</v>
      </c>
      <c r="I64" s="24">
        <v>0</v>
      </c>
      <c r="J64" s="24">
        <v>0</v>
      </c>
      <c r="K64" s="24">
        <v>0</v>
      </c>
      <c r="L64" s="24">
        <v>0</v>
      </c>
      <c r="M64" s="24">
        <v>1.2</v>
      </c>
      <c r="N64" s="24">
        <v>2</v>
      </c>
      <c r="O64" s="24">
        <v>0</v>
      </c>
      <c r="P64" s="24">
        <v>0</v>
      </c>
      <c r="Q64" s="24">
        <v>0</v>
      </c>
      <c r="R64" s="24">
        <v>0</v>
      </c>
      <c r="S64" s="24">
        <v>0</v>
      </c>
      <c r="T64" s="24">
        <v>0</v>
      </c>
      <c r="U64" s="24">
        <v>0</v>
      </c>
      <c r="V64" s="24">
        <f t="shared" si="1"/>
        <v>1.6</v>
      </c>
      <c r="W64" s="24">
        <f t="shared" si="0"/>
        <v>3.2</v>
      </c>
      <c r="X64" s="35">
        <f t="shared" si="2"/>
        <v>3.2</v>
      </c>
    </row>
    <row r="65" spans="1:24" x14ac:dyDescent="0.25">
      <c r="A65" s="15">
        <v>61</v>
      </c>
      <c r="B65" s="25">
        <v>61</v>
      </c>
      <c r="C65" s="7" t="s">
        <v>98</v>
      </c>
      <c r="D65" s="25" t="s">
        <v>23</v>
      </c>
      <c r="E65" s="25" t="s">
        <v>127</v>
      </c>
      <c r="F65" s="25" t="s">
        <v>2</v>
      </c>
      <c r="G65" s="25">
        <v>5</v>
      </c>
      <c r="H65" s="23">
        <v>0</v>
      </c>
      <c r="I65" s="23">
        <v>2.5299999999999998</v>
      </c>
      <c r="J65" s="23">
        <v>0</v>
      </c>
      <c r="K65" s="23">
        <v>1.52</v>
      </c>
      <c r="L65" s="23">
        <v>0</v>
      </c>
      <c r="M65" s="23">
        <v>0</v>
      </c>
      <c r="N65" s="23">
        <v>3</v>
      </c>
      <c r="O65" s="23">
        <v>0</v>
      </c>
      <c r="P65" s="23">
        <v>0</v>
      </c>
      <c r="Q65" s="23">
        <v>0</v>
      </c>
      <c r="R65" s="23">
        <v>0</v>
      </c>
      <c r="S65" s="23">
        <v>0</v>
      </c>
      <c r="T65" s="23">
        <v>0</v>
      </c>
      <c r="U65" s="23">
        <v>0</v>
      </c>
      <c r="V65" s="23">
        <f t="shared" si="1"/>
        <v>2.35</v>
      </c>
      <c r="W65" s="23">
        <f t="shared" si="0"/>
        <v>11.75</v>
      </c>
      <c r="X65" s="16">
        <f t="shared" si="2"/>
        <v>11.75</v>
      </c>
    </row>
    <row r="66" spans="1:24" ht="33.75" x14ac:dyDescent="0.25">
      <c r="A66" s="27">
        <v>62</v>
      </c>
      <c r="B66" s="26">
        <v>62</v>
      </c>
      <c r="C66" s="21" t="s">
        <v>105</v>
      </c>
      <c r="D66" s="26" t="s">
        <v>23</v>
      </c>
      <c r="E66" s="26" t="s">
        <v>123</v>
      </c>
      <c r="F66" s="26" t="s">
        <v>2</v>
      </c>
      <c r="G66" s="26">
        <v>10</v>
      </c>
      <c r="H66" s="24">
        <v>0</v>
      </c>
      <c r="I66" s="24">
        <v>27.95</v>
      </c>
      <c r="J66" s="24">
        <v>0</v>
      </c>
      <c r="K66" s="24">
        <v>0</v>
      </c>
      <c r="L66" s="24">
        <v>0</v>
      </c>
      <c r="M66" s="24">
        <v>28.5</v>
      </c>
      <c r="N66" s="24">
        <v>0</v>
      </c>
      <c r="O66" s="24">
        <v>0</v>
      </c>
      <c r="P66" s="24">
        <v>0</v>
      </c>
      <c r="Q66" s="24">
        <v>0</v>
      </c>
      <c r="R66" s="24">
        <v>0</v>
      </c>
      <c r="S66" s="24">
        <v>0</v>
      </c>
      <c r="T66" s="24">
        <v>0</v>
      </c>
      <c r="U66" s="24">
        <v>0</v>
      </c>
      <c r="V66" s="24">
        <f t="shared" si="1"/>
        <v>28.225000000000001</v>
      </c>
      <c r="W66" s="24">
        <f t="shared" si="0"/>
        <v>282.25</v>
      </c>
      <c r="X66" s="35">
        <f t="shared" si="2"/>
        <v>282.25</v>
      </c>
    </row>
    <row r="67" spans="1:24" ht="33.75" x14ac:dyDescent="0.25">
      <c r="A67" s="15">
        <v>63</v>
      </c>
      <c r="B67" s="25">
        <v>63</v>
      </c>
      <c r="C67" s="7" t="s">
        <v>90</v>
      </c>
      <c r="D67" s="25" t="s">
        <v>23</v>
      </c>
      <c r="E67" s="25" t="s">
        <v>124</v>
      </c>
      <c r="F67" s="25" t="s">
        <v>2</v>
      </c>
      <c r="G67" s="25">
        <v>2</v>
      </c>
      <c r="H67" s="23">
        <v>0</v>
      </c>
      <c r="I67" s="23">
        <v>0</v>
      </c>
      <c r="J67" s="23">
        <v>0</v>
      </c>
      <c r="K67" s="23">
        <v>0</v>
      </c>
      <c r="L67" s="23">
        <v>0</v>
      </c>
      <c r="M67" s="23">
        <v>0</v>
      </c>
      <c r="N67" s="23">
        <v>0</v>
      </c>
      <c r="O67" s="23">
        <v>89</v>
      </c>
      <c r="P67" s="23">
        <v>112</v>
      </c>
      <c r="Q67" s="23">
        <v>0</v>
      </c>
      <c r="R67" s="23">
        <v>0</v>
      </c>
      <c r="S67" s="23">
        <v>0</v>
      </c>
      <c r="T67" s="23">
        <v>0</v>
      </c>
      <c r="U67" s="23">
        <v>0</v>
      </c>
      <c r="V67" s="23">
        <f t="shared" si="1"/>
        <v>100.5</v>
      </c>
      <c r="W67" s="23">
        <f t="shared" si="0"/>
        <v>201</v>
      </c>
      <c r="X67" s="16">
        <f t="shared" si="2"/>
        <v>201</v>
      </c>
    </row>
    <row r="68" spans="1:24" ht="22.5" x14ac:dyDescent="0.25">
      <c r="A68" s="27">
        <v>64</v>
      </c>
      <c r="B68" s="26">
        <v>64</v>
      </c>
      <c r="C68" s="21" t="s">
        <v>136</v>
      </c>
      <c r="D68" s="26" t="s">
        <v>16</v>
      </c>
      <c r="E68" s="26" t="s">
        <v>58</v>
      </c>
      <c r="F68" s="26" t="s">
        <v>2</v>
      </c>
      <c r="G68" s="26">
        <v>5</v>
      </c>
      <c r="H68" s="24">
        <v>0</v>
      </c>
      <c r="I68" s="24">
        <v>0</v>
      </c>
      <c r="J68" s="24">
        <v>0</v>
      </c>
      <c r="K68" s="24">
        <v>0</v>
      </c>
      <c r="L68" s="24">
        <v>0</v>
      </c>
      <c r="M68" s="24">
        <v>0</v>
      </c>
      <c r="N68" s="24">
        <v>0</v>
      </c>
      <c r="O68" s="24">
        <v>166</v>
      </c>
      <c r="P68" s="24">
        <v>0</v>
      </c>
      <c r="Q68" s="24">
        <v>0</v>
      </c>
      <c r="R68" s="24">
        <v>0</v>
      </c>
      <c r="S68" s="24">
        <v>198</v>
      </c>
      <c r="T68" s="24">
        <v>0</v>
      </c>
      <c r="U68" s="24">
        <v>0</v>
      </c>
      <c r="V68" s="24">
        <f t="shared" si="1"/>
        <v>182</v>
      </c>
      <c r="W68" s="24">
        <f t="shared" si="0"/>
        <v>910</v>
      </c>
      <c r="X68" s="35">
        <f t="shared" si="2"/>
        <v>910</v>
      </c>
    </row>
    <row r="69" spans="1:24" ht="22.5" x14ac:dyDescent="0.25">
      <c r="A69" s="15">
        <v>65</v>
      </c>
      <c r="B69" s="25">
        <v>65</v>
      </c>
      <c r="C69" s="7" t="s">
        <v>205</v>
      </c>
      <c r="D69" s="25" t="s">
        <v>23</v>
      </c>
      <c r="E69" s="25" t="s">
        <v>156</v>
      </c>
      <c r="F69" s="25" t="s">
        <v>2</v>
      </c>
      <c r="G69" s="25">
        <v>1</v>
      </c>
      <c r="H69" s="23">
        <v>0</v>
      </c>
      <c r="I69" s="23">
        <v>0</v>
      </c>
      <c r="J69" s="23">
        <v>0</v>
      </c>
      <c r="K69" s="23">
        <v>0</v>
      </c>
      <c r="L69" s="23">
        <v>0</v>
      </c>
      <c r="M69" s="23">
        <v>0</v>
      </c>
      <c r="N69" s="23">
        <v>0</v>
      </c>
      <c r="O69" s="23">
        <v>73.900000000000006</v>
      </c>
      <c r="P69" s="23">
        <v>68.34</v>
      </c>
      <c r="Q69" s="23">
        <v>0</v>
      </c>
      <c r="R69" s="23">
        <v>0</v>
      </c>
      <c r="S69" s="23">
        <v>0</v>
      </c>
      <c r="T69" s="23">
        <v>0</v>
      </c>
      <c r="U69" s="23">
        <v>0</v>
      </c>
      <c r="V69" s="23">
        <f t="shared" si="1"/>
        <v>71.12</v>
      </c>
      <c r="W69" s="23">
        <f t="shared" ref="W69:W92" si="3">V69*G69</f>
        <v>71.12</v>
      </c>
      <c r="X69" s="16">
        <f t="shared" si="2"/>
        <v>71.12</v>
      </c>
    </row>
    <row r="70" spans="1:24" ht="23.25" x14ac:dyDescent="0.25">
      <c r="A70" s="27">
        <v>66</v>
      </c>
      <c r="B70" s="26">
        <v>66</v>
      </c>
      <c r="C70" s="18" t="s">
        <v>149</v>
      </c>
      <c r="D70" s="26" t="s">
        <v>26</v>
      </c>
      <c r="E70" s="26" t="s">
        <v>151</v>
      </c>
      <c r="F70" s="26" t="s">
        <v>2</v>
      </c>
      <c r="G70" s="26">
        <v>5</v>
      </c>
      <c r="H70" s="24">
        <v>0</v>
      </c>
      <c r="I70" s="24">
        <v>0</v>
      </c>
      <c r="J70" s="24">
        <v>0</v>
      </c>
      <c r="K70" s="24">
        <v>36.700000000000003</v>
      </c>
      <c r="L70" s="24">
        <v>42.4</v>
      </c>
      <c r="M70" s="24">
        <v>0</v>
      </c>
      <c r="N70" s="24">
        <v>55.8</v>
      </c>
      <c r="O70" s="24">
        <v>0</v>
      </c>
      <c r="P70" s="24">
        <v>0</v>
      </c>
      <c r="Q70" s="24">
        <v>0</v>
      </c>
      <c r="R70" s="24">
        <v>0</v>
      </c>
      <c r="S70" s="24">
        <v>0</v>
      </c>
      <c r="T70" s="24">
        <v>0</v>
      </c>
      <c r="U70" s="24">
        <v>0</v>
      </c>
      <c r="V70" s="24">
        <f t="shared" ref="V70:V92" si="4">AVERAGEIF(H70:U70,"&gt;0")</f>
        <v>44.966666666666661</v>
      </c>
      <c r="W70" s="24">
        <f t="shared" si="3"/>
        <v>224.83333333333331</v>
      </c>
      <c r="X70" s="35">
        <f t="shared" ref="X70:X92" si="5">W70</f>
        <v>224.83333333333331</v>
      </c>
    </row>
    <row r="71" spans="1:24" ht="22.5" x14ac:dyDescent="0.25">
      <c r="A71" s="15">
        <v>67</v>
      </c>
      <c r="B71" s="25">
        <v>67</v>
      </c>
      <c r="C71" s="11" t="s">
        <v>150</v>
      </c>
      <c r="D71" s="25" t="s">
        <v>26</v>
      </c>
      <c r="E71" s="25" t="s">
        <v>151</v>
      </c>
      <c r="F71" s="25" t="s">
        <v>2</v>
      </c>
      <c r="G71" s="25">
        <v>5</v>
      </c>
      <c r="H71" s="23">
        <v>0</v>
      </c>
      <c r="I71" s="23">
        <v>0</v>
      </c>
      <c r="J71" s="23">
        <v>0</v>
      </c>
      <c r="K71" s="23">
        <v>42.1</v>
      </c>
      <c r="L71" s="23">
        <v>0</v>
      </c>
      <c r="M71" s="23">
        <v>0</v>
      </c>
      <c r="N71" s="23">
        <v>0</v>
      </c>
      <c r="O71" s="23">
        <v>0</v>
      </c>
      <c r="P71" s="23">
        <v>0</v>
      </c>
      <c r="Q71" s="23">
        <v>0</v>
      </c>
      <c r="R71" s="23">
        <v>0</v>
      </c>
      <c r="S71" s="23">
        <v>0</v>
      </c>
      <c r="T71" s="23">
        <v>0</v>
      </c>
      <c r="U71" s="23">
        <v>0</v>
      </c>
      <c r="V71" s="23">
        <f t="shared" si="4"/>
        <v>42.1</v>
      </c>
      <c r="W71" s="23">
        <f t="shared" si="3"/>
        <v>210.5</v>
      </c>
      <c r="X71" s="16">
        <f t="shared" si="5"/>
        <v>210.5</v>
      </c>
    </row>
    <row r="72" spans="1:24" ht="33.75" x14ac:dyDescent="0.25">
      <c r="A72" s="27">
        <v>68</v>
      </c>
      <c r="B72" s="26">
        <v>68</v>
      </c>
      <c r="C72" s="21" t="s">
        <v>13</v>
      </c>
      <c r="D72" s="26" t="s">
        <v>41</v>
      </c>
      <c r="E72" s="26" t="s">
        <v>40</v>
      </c>
      <c r="F72" s="26" t="s">
        <v>2</v>
      </c>
      <c r="G72" s="26">
        <v>20</v>
      </c>
      <c r="H72" s="24">
        <v>0</v>
      </c>
      <c r="I72" s="24">
        <v>0</v>
      </c>
      <c r="J72" s="24">
        <v>0</v>
      </c>
      <c r="K72" s="24">
        <v>10.7</v>
      </c>
      <c r="L72" s="24">
        <v>10.9</v>
      </c>
      <c r="M72" s="24">
        <v>0</v>
      </c>
      <c r="N72" s="24">
        <v>0</v>
      </c>
      <c r="O72" s="24">
        <v>0</v>
      </c>
      <c r="P72" s="24">
        <v>0</v>
      </c>
      <c r="Q72" s="24">
        <v>0</v>
      </c>
      <c r="R72" s="24">
        <v>0</v>
      </c>
      <c r="S72" s="24">
        <v>0</v>
      </c>
      <c r="T72" s="24">
        <v>0</v>
      </c>
      <c r="U72" s="24">
        <v>0</v>
      </c>
      <c r="V72" s="24">
        <f t="shared" si="4"/>
        <v>10.8</v>
      </c>
      <c r="W72" s="24">
        <f t="shared" si="3"/>
        <v>216</v>
      </c>
      <c r="X72" s="35">
        <f t="shared" si="5"/>
        <v>216</v>
      </c>
    </row>
    <row r="73" spans="1:24" ht="33.75" x14ac:dyDescent="0.25">
      <c r="A73" s="15">
        <v>69</v>
      </c>
      <c r="B73" s="25">
        <v>69</v>
      </c>
      <c r="C73" s="7" t="s">
        <v>102</v>
      </c>
      <c r="D73" s="25" t="s">
        <v>17</v>
      </c>
      <c r="E73" s="25" t="s">
        <v>45</v>
      </c>
      <c r="F73" s="25" t="s">
        <v>11</v>
      </c>
      <c r="G73" s="25">
        <v>5</v>
      </c>
      <c r="H73" s="23">
        <v>0</v>
      </c>
      <c r="I73" s="23">
        <v>3.26</v>
      </c>
      <c r="J73" s="23">
        <v>0</v>
      </c>
      <c r="K73" s="23">
        <v>3.5</v>
      </c>
      <c r="L73" s="23">
        <v>0</v>
      </c>
      <c r="M73" s="23">
        <v>0</v>
      </c>
      <c r="N73" s="23">
        <v>0</v>
      </c>
      <c r="O73" s="23">
        <v>0</v>
      </c>
      <c r="P73" s="23">
        <v>0</v>
      </c>
      <c r="Q73" s="23">
        <v>0</v>
      </c>
      <c r="R73" s="23">
        <v>0</v>
      </c>
      <c r="S73" s="23">
        <v>0</v>
      </c>
      <c r="T73" s="23">
        <v>0</v>
      </c>
      <c r="U73" s="23">
        <v>0</v>
      </c>
      <c r="V73" s="23">
        <f t="shared" si="4"/>
        <v>3.38</v>
      </c>
      <c r="W73" s="23">
        <f t="shared" si="3"/>
        <v>16.899999999999999</v>
      </c>
      <c r="X73" s="16">
        <f t="shared" si="5"/>
        <v>16.899999999999999</v>
      </c>
    </row>
    <row r="74" spans="1:24" ht="33.75" x14ac:dyDescent="0.25">
      <c r="A74" s="27">
        <v>70</v>
      </c>
      <c r="B74" s="26">
        <v>70</v>
      </c>
      <c r="C74" s="21" t="s">
        <v>99</v>
      </c>
      <c r="D74" s="26" t="s">
        <v>17</v>
      </c>
      <c r="E74" s="26" t="s">
        <v>147</v>
      </c>
      <c r="F74" s="26" t="s">
        <v>2</v>
      </c>
      <c r="G74" s="26">
        <v>10</v>
      </c>
      <c r="H74" s="24">
        <v>0</v>
      </c>
      <c r="I74" s="24">
        <v>0</v>
      </c>
      <c r="J74" s="24">
        <v>0</v>
      </c>
      <c r="K74" s="24">
        <v>11.6</v>
      </c>
      <c r="L74" s="24">
        <v>0</v>
      </c>
      <c r="M74" s="24">
        <v>0</v>
      </c>
      <c r="N74" s="24">
        <v>0</v>
      </c>
      <c r="O74" s="24">
        <v>0</v>
      </c>
      <c r="P74" s="24">
        <v>0</v>
      </c>
      <c r="Q74" s="24">
        <v>0</v>
      </c>
      <c r="R74" s="24">
        <v>0</v>
      </c>
      <c r="S74" s="24">
        <v>0</v>
      </c>
      <c r="T74" s="24">
        <v>0</v>
      </c>
      <c r="U74" s="24">
        <v>0</v>
      </c>
      <c r="V74" s="24">
        <f t="shared" si="4"/>
        <v>11.6</v>
      </c>
      <c r="W74" s="24">
        <f t="shared" si="3"/>
        <v>116</v>
      </c>
      <c r="X74" s="35">
        <f t="shared" si="5"/>
        <v>116</v>
      </c>
    </row>
    <row r="75" spans="1:24" ht="22.5" x14ac:dyDescent="0.25">
      <c r="A75" s="15">
        <v>71</v>
      </c>
      <c r="B75" s="25">
        <v>71</v>
      </c>
      <c r="C75" s="7" t="s">
        <v>100</v>
      </c>
      <c r="D75" s="25" t="s">
        <v>17</v>
      </c>
      <c r="E75" s="25" t="s">
        <v>125</v>
      </c>
      <c r="F75" s="25" t="s">
        <v>2</v>
      </c>
      <c r="G75" s="25">
        <v>10</v>
      </c>
      <c r="H75" s="23">
        <v>0</v>
      </c>
      <c r="I75" s="23">
        <v>0.87</v>
      </c>
      <c r="J75" s="23">
        <v>0</v>
      </c>
      <c r="K75" s="23">
        <v>0.98</v>
      </c>
      <c r="L75" s="23">
        <v>1.95</v>
      </c>
      <c r="M75" s="23">
        <v>1.5</v>
      </c>
      <c r="N75" s="23">
        <v>0</v>
      </c>
      <c r="O75" s="23">
        <v>0</v>
      </c>
      <c r="P75" s="23">
        <v>0</v>
      </c>
      <c r="Q75" s="23">
        <v>0</v>
      </c>
      <c r="R75" s="23">
        <v>0</v>
      </c>
      <c r="S75" s="23">
        <v>0</v>
      </c>
      <c r="T75" s="23">
        <v>0</v>
      </c>
      <c r="U75" s="23">
        <v>0</v>
      </c>
      <c r="V75" s="23">
        <f t="shared" si="4"/>
        <v>1.325</v>
      </c>
      <c r="W75" s="23">
        <f t="shared" si="3"/>
        <v>13.25</v>
      </c>
      <c r="X75" s="16">
        <f t="shared" si="5"/>
        <v>13.25</v>
      </c>
    </row>
    <row r="76" spans="1:24" ht="45" x14ac:dyDescent="0.25">
      <c r="A76" s="27">
        <v>72</v>
      </c>
      <c r="B76" s="26">
        <v>72</v>
      </c>
      <c r="C76" s="21" t="s">
        <v>101</v>
      </c>
      <c r="D76" s="26" t="s">
        <v>17</v>
      </c>
      <c r="E76" s="26" t="s">
        <v>126</v>
      </c>
      <c r="F76" s="26" t="s">
        <v>2</v>
      </c>
      <c r="G76" s="26">
        <v>5</v>
      </c>
      <c r="H76" s="24">
        <v>0</v>
      </c>
      <c r="I76" s="24">
        <v>7.26</v>
      </c>
      <c r="J76" s="24">
        <v>0</v>
      </c>
      <c r="K76" s="24">
        <v>5.3</v>
      </c>
      <c r="L76" s="24">
        <v>0</v>
      </c>
      <c r="M76" s="24">
        <v>6.5</v>
      </c>
      <c r="N76" s="24">
        <v>0</v>
      </c>
      <c r="O76" s="24">
        <v>0</v>
      </c>
      <c r="P76" s="24">
        <v>0</v>
      </c>
      <c r="Q76" s="24">
        <v>0</v>
      </c>
      <c r="R76" s="24">
        <v>0</v>
      </c>
      <c r="S76" s="24">
        <v>0</v>
      </c>
      <c r="T76" s="24">
        <v>0</v>
      </c>
      <c r="U76" s="24">
        <v>0</v>
      </c>
      <c r="V76" s="24">
        <f t="shared" si="4"/>
        <v>6.3533333333333326</v>
      </c>
      <c r="W76" s="24">
        <f t="shared" si="3"/>
        <v>31.766666666666662</v>
      </c>
      <c r="X76" s="35">
        <f t="shared" si="5"/>
        <v>31.766666666666662</v>
      </c>
    </row>
    <row r="77" spans="1:24" ht="22.5" x14ac:dyDescent="0.25">
      <c r="A77" s="15">
        <v>73</v>
      </c>
      <c r="B77" s="25">
        <v>73</v>
      </c>
      <c r="C77" s="7" t="s">
        <v>21</v>
      </c>
      <c r="D77" s="25" t="s">
        <v>27</v>
      </c>
      <c r="E77" s="25" t="s">
        <v>47</v>
      </c>
      <c r="F77" s="25" t="s">
        <v>2</v>
      </c>
      <c r="G77" s="25">
        <v>10</v>
      </c>
      <c r="H77" s="23">
        <v>5.31</v>
      </c>
      <c r="I77" s="23">
        <v>0</v>
      </c>
      <c r="J77" s="23">
        <v>0</v>
      </c>
      <c r="K77" s="23">
        <v>0</v>
      </c>
      <c r="L77" s="23">
        <v>5</v>
      </c>
      <c r="M77" s="23">
        <v>6.5</v>
      </c>
      <c r="N77" s="23">
        <v>6.5</v>
      </c>
      <c r="O77" s="23">
        <v>0</v>
      </c>
      <c r="P77" s="23">
        <v>0</v>
      </c>
      <c r="Q77" s="23">
        <v>0</v>
      </c>
      <c r="R77" s="23">
        <v>0</v>
      </c>
      <c r="S77" s="23">
        <v>0</v>
      </c>
      <c r="T77" s="23">
        <v>0</v>
      </c>
      <c r="U77" s="23">
        <v>0</v>
      </c>
      <c r="V77" s="23">
        <f t="shared" si="4"/>
        <v>5.8274999999999997</v>
      </c>
      <c r="W77" s="23">
        <f t="shared" si="3"/>
        <v>58.274999999999999</v>
      </c>
      <c r="X77" s="16">
        <f t="shared" si="5"/>
        <v>58.274999999999999</v>
      </c>
    </row>
    <row r="78" spans="1:24" ht="112.5" x14ac:dyDescent="0.25">
      <c r="A78" s="27">
        <v>74</v>
      </c>
      <c r="B78" s="26">
        <v>74</v>
      </c>
      <c r="C78" s="21" t="s">
        <v>204</v>
      </c>
      <c r="D78" s="26" t="s">
        <v>17</v>
      </c>
      <c r="E78" s="26" t="s">
        <v>168</v>
      </c>
      <c r="F78" s="26" t="s">
        <v>169</v>
      </c>
      <c r="G78" s="26">
        <v>3</v>
      </c>
      <c r="H78" s="24">
        <v>0</v>
      </c>
      <c r="I78" s="24">
        <v>0</v>
      </c>
      <c r="J78" s="24">
        <v>0</v>
      </c>
      <c r="K78" s="24">
        <v>0</v>
      </c>
      <c r="L78" s="24">
        <v>0</v>
      </c>
      <c r="M78" s="24">
        <v>0</v>
      </c>
      <c r="N78" s="24">
        <v>0</v>
      </c>
      <c r="O78" s="24">
        <v>125.9</v>
      </c>
      <c r="P78" s="24">
        <v>118.4</v>
      </c>
      <c r="Q78" s="24">
        <v>0</v>
      </c>
      <c r="R78" s="24">
        <v>0</v>
      </c>
      <c r="S78" s="24">
        <v>0</v>
      </c>
      <c r="T78" s="24">
        <v>0</v>
      </c>
      <c r="U78" s="24">
        <v>0</v>
      </c>
      <c r="V78" s="24">
        <f t="shared" si="4"/>
        <v>122.15</v>
      </c>
      <c r="W78" s="24">
        <f t="shared" si="3"/>
        <v>366.45000000000005</v>
      </c>
      <c r="X78" s="35">
        <f t="shared" si="5"/>
        <v>366.45000000000005</v>
      </c>
    </row>
    <row r="79" spans="1:24" ht="45" x14ac:dyDescent="0.25">
      <c r="A79" s="15">
        <v>75</v>
      </c>
      <c r="B79" s="25">
        <v>75</v>
      </c>
      <c r="C79" s="7" t="s">
        <v>176</v>
      </c>
      <c r="D79" s="25" t="s">
        <v>183</v>
      </c>
      <c r="E79" s="25" t="s">
        <v>184</v>
      </c>
      <c r="F79" s="25" t="s">
        <v>2</v>
      </c>
      <c r="G79" s="25">
        <v>10</v>
      </c>
      <c r="H79" s="23">
        <v>33.229999999999997</v>
      </c>
      <c r="I79" s="23">
        <v>0</v>
      </c>
      <c r="J79" s="23">
        <v>0</v>
      </c>
      <c r="K79" s="23">
        <v>35</v>
      </c>
      <c r="L79" s="23">
        <v>38</v>
      </c>
      <c r="M79" s="23">
        <v>36.5</v>
      </c>
      <c r="N79" s="23">
        <v>0</v>
      </c>
      <c r="O79" s="23">
        <v>0</v>
      </c>
      <c r="P79" s="23">
        <v>0</v>
      </c>
      <c r="Q79" s="23">
        <v>0</v>
      </c>
      <c r="R79" s="23">
        <v>0</v>
      </c>
      <c r="S79" s="23">
        <v>0</v>
      </c>
      <c r="T79" s="23">
        <v>0</v>
      </c>
      <c r="U79" s="23">
        <v>0</v>
      </c>
      <c r="V79" s="23">
        <f t="shared" si="4"/>
        <v>35.682499999999997</v>
      </c>
      <c r="W79" s="23">
        <f t="shared" si="3"/>
        <v>356.82499999999999</v>
      </c>
      <c r="X79" s="16">
        <f t="shared" si="5"/>
        <v>356.82499999999999</v>
      </c>
    </row>
    <row r="80" spans="1:24" ht="33.75" x14ac:dyDescent="0.25">
      <c r="A80" s="27">
        <v>76</v>
      </c>
      <c r="B80" s="26">
        <v>76</v>
      </c>
      <c r="C80" s="21" t="s">
        <v>165</v>
      </c>
      <c r="D80" s="26" t="s">
        <v>16</v>
      </c>
      <c r="E80" s="26" t="s">
        <v>166</v>
      </c>
      <c r="F80" s="26" t="s">
        <v>2</v>
      </c>
      <c r="G80" s="26">
        <v>5</v>
      </c>
      <c r="H80" s="24">
        <v>162.29</v>
      </c>
      <c r="I80" s="24">
        <v>0</v>
      </c>
      <c r="J80" s="24">
        <v>0</v>
      </c>
      <c r="K80" s="24">
        <v>0</v>
      </c>
      <c r="L80" s="24">
        <v>0</v>
      </c>
      <c r="M80" s="24">
        <v>162</v>
      </c>
      <c r="N80" s="24">
        <v>0</v>
      </c>
      <c r="O80" s="24">
        <v>0</v>
      </c>
      <c r="P80" s="24">
        <v>0</v>
      </c>
      <c r="Q80" s="24">
        <v>0</v>
      </c>
      <c r="R80" s="24">
        <v>0</v>
      </c>
      <c r="S80" s="24">
        <v>0</v>
      </c>
      <c r="T80" s="24">
        <v>0</v>
      </c>
      <c r="U80" s="24">
        <v>0</v>
      </c>
      <c r="V80" s="24">
        <f t="shared" si="4"/>
        <v>162.14499999999998</v>
      </c>
      <c r="W80" s="24">
        <f t="shared" si="3"/>
        <v>810.72499999999991</v>
      </c>
      <c r="X80" s="35">
        <f t="shared" si="5"/>
        <v>810.72499999999991</v>
      </c>
    </row>
    <row r="81" spans="1:24" ht="22.5" x14ac:dyDescent="0.25">
      <c r="A81" s="15">
        <v>77</v>
      </c>
      <c r="B81" s="25">
        <v>77</v>
      </c>
      <c r="C81" s="7" t="s">
        <v>167</v>
      </c>
      <c r="D81" s="25" t="s">
        <v>16</v>
      </c>
      <c r="E81" s="25" t="s">
        <v>170</v>
      </c>
      <c r="F81" s="25" t="s">
        <v>2</v>
      </c>
      <c r="G81" s="25">
        <v>5</v>
      </c>
      <c r="H81" s="23">
        <v>0</v>
      </c>
      <c r="I81" s="23">
        <v>0</v>
      </c>
      <c r="J81" s="23">
        <v>0</v>
      </c>
      <c r="K81" s="23">
        <v>0</v>
      </c>
      <c r="L81" s="23">
        <v>20.9</v>
      </c>
      <c r="M81" s="23">
        <v>15.5</v>
      </c>
      <c r="N81" s="23">
        <v>19.899999999999999</v>
      </c>
      <c r="O81" s="23">
        <v>0</v>
      </c>
      <c r="P81" s="23">
        <v>0</v>
      </c>
      <c r="Q81" s="23">
        <v>0</v>
      </c>
      <c r="R81" s="23">
        <v>0</v>
      </c>
      <c r="S81" s="23">
        <v>0</v>
      </c>
      <c r="T81" s="23">
        <v>0</v>
      </c>
      <c r="U81" s="23">
        <v>0</v>
      </c>
      <c r="V81" s="23">
        <f t="shared" si="4"/>
        <v>18.766666666666666</v>
      </c>
      <c r="W81" s="23">
        <f t="shared" si="3"/>
        <v>93.833333333333329</v>
      </c>
      <c r="X81" s="16">
        <f t="shared" si="5"/>
        <v>93.833333333333329</v>
      </c>
    </row>
    <row r="82" spans="1:24" ht="33.75" x14ac:dyDescent="0.25">
      <c r="A82" s="51">
        <v>78</v>
      </c>
      <c r="B82" s="26">
        <v>78</v>
      </c>
      <c r="C82" s="22" t="s">
        <v>185</v>
      </c>
      <c r="D82" s="26" t="s">
        <v>16</v>
      </c>
      <c r="E82" s="27" t="s">
        <v>189</v>
      </c>
      <c r="F82" s="26" t="s">
        <v>2</v>
      </c>
      <c r="G82" s="26">
        <v>1</v>
      </c>
      <c r="H82" s="35">
        <v>0</v>
      </c>
      <c r="I82" s="35">
        <v>0</v>
      </c>
      <c r="J82" s="35">
        <v>0</v>
      </c>
      <c r="K82" s="35">
        <v>0</v>
      </c>
      <c r="L82" s="35">
        <v>0</v>
      </c>
      <c r="M82" s="35">
        <v>0</v>
      </c>
      <c r="N82" s="35">
        <v>0</v>
      </c>
      <c r="O82" s="24">
        <v>0</v>
      </c>
      <c r="P82" s="24">
        <v>0</v>
      </c>
      <c r="Q82" s="24">
        <v>0</v>
      </c>
      <c r="R82" s="24">
        <v>0</v>
      </c>
      <c r="S82" s="24">
        <v>0</v>
      </c>
      <c r="T82" s="24">
        <v>44.5</v>
      </c>
      <c r="U82" s="24">
        <v>44.5</v>
      </c>
      <c r="V82" s="24">
        <f t="shared" si="4"/>
        <v>44.5</v>
      </c>
      <c r="W82" s="35">
        <f t="shared" si="3"/>
        <v>44.5</v>
      </c>
      <c r="X82" s="48">
        <f>SUM(W82:W85)</f>
        <v>341.7</v>
      </c>
    </row>
    <row r="83" spans="1:24" ht="33.75" x14ac:dyDescent="0.25">
      <c r="A83" s="52"/>
      <c r="B83" s="26">
        <v>79</v>
      </c>
      <c r="C83" s="22" t="s">
        <v>186</v>
      </c>
      <c r="D83" s="26" t="s">
        <v>16</v>
      </c>
      <c r="E83" s="27" t="s">
        <v>189</v>
      </c>
      <c r="F83" s="26" t="s">
        <v>2</v>
      </c>
      <c r="G83" s="26">
        <v>2</v>
      </c>
      <c r="H83" s="35">
        <v>0</v>
      </c>
      <c r="I83" s="35">
        <v>0</v>
      </c>
      <c r="J83" s="35">
        <v>0</v>
      </c>
      <c r="K83" s="35">
        <v>0</v>
      </c>
      <c r="L83" s="35">
        <v>0</v>
      </c>
      <c r="M83" s="35">
        <v>0</v>
      </c>
      <c r="N83" s="35">
        <v>0</v>
      </c>
      <c r="O83" s="24">
        <v>0</v>
      </c>
      <c r="P83" s="24">
        <v>0</v>
      </c>
      <c r="Q83" s="24">
        <v>0</v>
      </c>
      <c r="R83" s="24">
        <v>0</v>
      </c>
      <c r="S83" s="24">
        <v>0</v>
      </c>
      <c r="T83" s="24">
        <v>35.6</v>
      </c>
      <c r="U83" s="24">
        <v>35.6</v>
      </c>
      <c r="V83" s="24">
        <f t="shared" si="4"/>
        <v>35.6</v>
      </c>
      <c r="W83" s="35">
        <f t="shared" si="3"/>
        <v>71.2</v>
      </c>
      <c r="X83" s="49"/>
    </row>
    <row r="84" spans="1:24" ht="33.75" x14ac:dyDescent="0.25">
      <c r="A84" s="52"/>
      <c r="B84" s="26">
        <v>80</v>
      </c>
      <c r="C84" s="22" t="s">
        <v>187</v>
      </c>
      <c r="D84" s="26" t="s">
        <v>16</v>
      </c>
      <c r="E84" s="27" t="s">
        <v>189</v>
      </c>
      <c r="F84" s="26" t="s">
        <v>2</v>
      </c>
      <c r="G84" s="26">
        <v>2</v>
      </c>
      <c r="H84" s="35">
        <v>0</v>
      </c>
      <c r="I84" s="35">
        <v>0</v>
      </c>
      <c r="J84" s="35">
        <v>0</v>
      </c>
      <c r="K84" s="35">
        <v>0</v>
      </c>
      <c r="L84" s="35">
        <v>0</v>
      </c>
      <c r="M84" s="35">
        <v>0</v>
      </c>
      <c r="N84" s="35">
        <v>0</v>
      </c>
      <c r="O84" s="24">
        <v>0</v>
      </c>
      <c r="P84" s="24">
        <v>0</v>
      </c>
      <c r="Q84" s="24">
        <v>0</v>
      </c>
      <c r="R84" s="24">
        <v>0</v>
      </c>
      <c r="S84" s="24">
        <v>0</v>
      </c>
      <c r="T84" s="24">
        <v>15</v>
      </c>
      <c r="U84" s="24">
        <v>15</v>
      </c>
      <c r="V84" s="24">
        <f t="shared" si="4"/>
        <v>15</v>
      </c>
      <c r="W84" s="35">
        <f t="shared" si="3"/>
        <v>30</v>
      </c>
      <c r="X84" s="49"/>
    </row>
    <row r="85" spans="1:24" ht="33.75" x14ac:dyDescent="0.25">
      <c r="A85" s="53"/>
      <c r="B85" s="26">
        <v>81</v>
      </c>
      <c r="C85" s="22" t="s">
        <v>188</v>
      </c>
      <c r="D85" s="26" t="s">
        <v>16</v>
      </c>
      <c r="E85" s="27" t="s">
        <v>189</v>
      </c>
      <c r="F85" s="26" t="s">
        <v>2</v>
      </c>
      <c r="G85" s="26">
        <v>2</v>
      </c>
      <c r="H85" s="35">
        <v>0</v>
      </c>
      <c r="I85" s="35">
        <v>0</v>
      </c>
      <c r="J85" s="35">
        <v>0</v>
      </c>
      <c r="K85" s="35">
        <v>0</v>
      </c>
      <c r="L85" s="35">
        <v>0</v>
      </c>
      <c r="M85" s="35">
        <v>0</v>
      </c>
      <c r="N85" s="35">
        <v>0</v>
      </c>
      <c r="O85" s="24">
        <v>0</v>
      </c>
      <c r="P85" s="24">
        <v>0</v>
      </c>
      <c r="Q85" s="24">
        <v>0</v>
      </c>
      <c r="R85" s="24">
        <v>0</v>
      </c>
      <c r="S85" s="24">
        <v>0</v>
      </c>
      <c r="T85" s="24">
        <v>98</v>
      </c>
      <c r="U85" s="24">
        <v>98</v>
      </c>
      <c r="V85" s="24">
        <f t="shared" si="4"/>
        <v>98</v>
      </c>
      <c r="W85" s="35">
        <f t="shared" si="3"/>
        <v>196</v>
      </c>
      <c r="X85" s="50"/>
    </row>
    <row r="86" spans="1:24" ht="33.75" x14ac:dyDescent="0.25">
      <c r="A86" s="15">
        <v>79</v>
      </c>
      <c r="B86" s="25">
        <v>82</v>
      </c>
      <c r="C86" s="7" t="s">
        <v>72</v>
      </c>
      <c r="D86" s="25" t="s">
        <v>22</v>
      </c>
      <c r="E86" s="25" t="s">
        <v>133</v>
      </c>
      <c r="F86" s="25" t="s">
        <v>2</v>
      </c>
      <c r="G86" s="25">
        <v>1</v>
      </c>
      <c r="H86" s="23">
        <v>0</v>
      </c>
      <c r="I86" s="23">
        <v>0</v>
      </c>
      <c r="J86" s="23">
        <v>0</v>
      </c>
      <c r="K86" s="23">
        <v>0</v>
      </c>
      <c r="L86" s="23">
        <v>0</v>
      </c>
      <c r="M86" s="23">
        <v>0</v>
      </c>
      <c r="N86" s="23">
        <v>79.900000000000006</v>
      </c>
      <c r="O86" s="23">
        <v>0</v>
      </c>
      <c r="P86" s="23">
        <v>0</v>
      </c>
      <c r="Q86" s="23">
        <v>0</v>
      </c>
      <c r="R86" s="23">
        <v>0</v>
      </c>
      <c r="S86" s="23">
        <v>0</v>
      </c>
      <c r="T86" s="23">
        <v>0</v>
      </c>
      <c r="U86" s="23">
        <v>0</v>
      </c>
      <c r="V86" s="23">
        <f t="shared" si="4"/>
        <v>79.900000000000006</v>
      </c>
      <c r="W86" s="23">
        <f t="shared" si="3"/>
        <v>79.900000000000006</v>
      </c>
      <c r="X86" s="16">
        <f t="shared" si="5"/>
        <v>79.900000000000006</v>
      </c>
    </row>
    <row r="87" spans="1:24" ht="90.75" x14ac:dyDescent="0.25">
      <c r="A87" s="27">
        <v>80</v>
      </c>
      <c r="B87" s="26">
        <v>83</v>
      </c>
      <c r="C87" s="18" t="s">
        <v>69</v>
      </c>
      <c r="D87" s="26" t="s">
        <v>137</v>
      </c>
      <c r="E87" s="26" t="s">
        <v>134</v>
      </c>
      <c r="F87" s="26" t="s">
        <v>2</v>
      </c>
      <c r="G87" s="26">
        <v>1</v>
      </c>
      <c r="H87" s="24">
        <v>211.32</v>
      </c>
      <c r="I87" s="24">
        <v>0</v>
      </c>
      <c r="J87" s="24">
        <v>0</v>
      </c>
      <c r="K87" s="24">
        <v>0</v>
      </c>
      <c r="L87" s="24">
        <v>0</v>
      </c>
      <c r="M87" s="24">
        <v>0</v>
      </c>
      <c r="N87" s="24">
        <v>0</v>
      </c>
      <c r="O87" s="24">
        <v>0</v>
      </c>
      <c r="P87" s="24">
        <v>0</v>
      </c>
      <c r="Q87" s="24">
        <v>0</v>
      </c>
      <c r="R87" s="24">
        <v>0</v>
      </c>
      <c r="S87" s="24">
        <v>0</v>
      </c>
      <c r="T87" s="24">
        <v>0</v>
      </c>
      <c r="U87" s="24">
        <v>0</v>
      </c>
      <c r="V87" s="24">
        <f t="shared" si="4"/>
        <v>211.32</v>
      </c>
      <c r="W87" s="24">
        <f t="shared" si="3"/>
        <v>211.32</v>
      </c>
      <c r="X87" s="35">
        <f t="shared" si="5"/>
        <v>211.32</v>
      </c>
    </row>
    <row r="88" spans="1:24" ht="90" x14ac:dyDescent="0.25">
      <c r="A88" s="15">
        <v>81</v>
      </c>
      <c r="B88" s="25">
        <v>84</v>
      </c>
      <c r="C88" s="7" t="s">
        <v>159</v>
      </c>
      <c r="D88" s="25" t="s">
        <v>137</v>
      </c>
      <c r="E88" s="25" t="s">
        <v>171</v>
      </c>
      <c r="F88" s="25" t="s">
        <v>2</v>
      </c>
      <c r="G88" s="25">
        <v>1</v>
      </c>
      <c r="H88" s="23">
        <v>0</v>
      </c>
      <c r="I88" s="23">
        <v>0</v>
      </c>
      <c r="J88" s="23">
        <v>0</v>
      </c>
      <c r="K88" s="23">
        <v>0</v>
      </c>
      <c r="L88" s="23">
        <v>0</v>
      </c>
      <c r="M88" s="23">
        <v>0</v>
      </c>
      <c r="N88" s="23">
        <v>599</v>
      </c>
      <c r="O88" s="23">
        <v>0</v>
      </c>
      <c r="P88" s="23">
        <v>499</v>
      </c>
      <c r="Q88" s="23">
        <v>539</v>
      </c>
      <c r="R88" s="23">
        <v>499</v>
      </c>
      <c r="S88" s="23">
        <v>0</v>
      </c>
      <c r="T88" s="23">
        <v>0</v>
      </c>
      <c r="U88" s="23">
        <v>0</v>
      </c>
      <c r="V88" s="23">
        <f t="shared" si="4"/>
        <v>534</v>
      </c>
      <c r="W88" s="23">
        <f t="shared" si="3"/>
        <v>534</v>
      </c>
      <c r="X88" s="16">
        <f t="shared" si="5"/>
        <v>534</v>
      </c>
    </row>
    <row r="89" spans="1:24" ht="68.25" x14ac:dyDescent="0.25">
      <c r="A89" s="27">
        <v>82</v>
      </c>
      <c r="B89" s="26">
        <v>85</v>
      </c>
      <c r="C89" s="18" t="s">
        <v>161</v>
      </c>
      <c r="D89" s="26" t="s">
        <v>137</v>
      </c>
      <c r="E89" s="26" t="s">
        <v>173</v>
      </c>
      <c r="F89" s="26" t="s">
        <v>2</v>
      </c>
      <c r="G89" s="26">
        <v>1</v>
      </c>
      <c r="H89" s="24">
        <v>0</v>
      </c>
      <c r="I89" s="24">
        <v>0</v>
      </c>
      <c r="J89" s="24">
        <v>0</v>
      </c>
      <c r="K89" s="24">
        <v>0</v>
      </c>
      <c r="L89" s="24">
        <v>208</v>
      </c>
      <c r="M89" s="24">
        <v>210</v>
      </c>
      <c r="N89" s="24">
        <v>209</v>
      </c>
      <c r="O89" s="24">
        <v>222.89</v>
      </c>
      <c r="P89" s="24">
        <v>0</v>
      </c>
      <c r="Q89" s="24">
        <v>226.77</v>
      </c>
      <c r="R89" s="24">
        <v>0</v>
      </c>
      <c r="S89" s="24">
        <v>0</v>
      </c>
      <c r="T89" s="24">
        <v>0</v>
      </c>
      <c r="U89" s="24">
        <v>0</v>
      </c>
      <c r="V89" s="24">
        <f t="shared" si="4"/>
        <v>215.33200000000002</v>
      </c>
      <c r="W89" s="24">
        <f t="shared" si="3"/>
        <v>215.33200000000002</v>
      </c>
      <c r="X89" s="35">
        <f t="shared" si="5"/>
        <v>215.33200000000002</v>
      </c>
    </row>
    <row r="90" spans="1:24" ht="157.5" x14ac:dyDescent="0.25">
      <c r="A90" s="15">
        <v>83</v>
      </c>
      <c r="B90" s="25">
        <v>86</v>
      </c>
      <c r="C90" s="14" t="s">
        <v>163</v>
      </c>
      <c r="D90" s="25" t="s">
        <v>137</v>
      </c>
      <c r="E90" s="30" t="s">
        <v>172</v>
      </c>
      <c r="F90" s="25" t="s">
        <v>2</v>
      </c>
      <c r="G90" s="31">
        <v>1</v>
      </c>
      <c r="H90" s="32">
        <v>0</v>
      </c>
      <c r="I90" s="32">
        <v>0</v>
      </c>
      <c r="J90" s="32">
        <v>0</v>
      </c>
      <c r="K90" s="32">
        <v>0</v>
      </c>
      <c r="L90" s="32">
        <v>0</v>
      </c>
      <c r="M90" s="32">
        <v>0</v>
      </c>
      <c r="N90" s="32">
        <v>569</v>
      </c>
      <c r="O90" s="32">
        <v>0</v>
      </c>
      <c r="P90" s="32">
        <v>611.41999999999996</v>
      </c>
      <c r="Q90" s="32">
        <v>611.41999999999996</v>
      </c>
      <c r="R90" s="32">
        <v>613.5</v>
      </c>
      <c r="S90" s="32">
        <v>0</v>
      </c>
      <c r="T90" s="32">
        <v>0</v>
      </c>
      <c r="U90" s="32">
        <v>0</v>
      </c>
      <c r="V90" s="23">
        <f t="shared" si="4"/>
        <v>601.33500000000004</v>
      </c>
      <c r="W90" s="32">
        <f t="shared" si="3"/>
        <v>601.33500000000004</v>
      </c>
      <c r="X90" s="16">
        <f t="shared" si="5"/>
        <v>601.33500000000004</v>
      </c>
    </row>
    <row r="91" spans="1:24" ht="135" x14ac:dyDescent="0.25">
      <c r="A91" s="27">
        <v>84</v>
      </c>
      <c r="B91" s="26">
        <v>87</v>
      </c>
      <c r="C91" s="39" t="s">
        <v>164</v>
      </c>
      <c r="D91" s="44" t="s">
        <v>137</v>
      </c>
      <c r="E91" s="41" t="s">
        <v>174</v>
      </c>
      <c r="F91" s="44" t="s">
        <v>2</v>
      </c>
      <c r="G91" s="42">
        <v>1</v>
      </c>
      <c r="H91" s="43">
        <v>0</v>
      </c>
      <c r="I91" s="43">
        <v>0</v>
      </c>
      <c r="J91" s="43">
        <v>0</v>
      </c>
      <c r="K91" s="43">
        <v>0</v>
      </c>
      <c r="L91" s="43">
        <v>0</v>
      </c>
      <c r="M91" s="43">
        <v>0</v>
      </c>
      <c r="N91" s="43">
        <v>0</v>
      </c>
      <c r="O91" s="43">
        <v>265.91000000000003</v>
      </c>
      <c r="P91" s="43">
        <v>288.89</v>
      </c>
      <c r="Q91" s="43">
        <v>263.63</v>
      </c>
      <c r="R91" s="43">
        <v>0</v>
      </c>
      <c r="S91" s="43">
        <v>0</v>
      </c>
      <c r="T91" s="43">
        <v>0</v>
      </c>
      <c r="U91" s="43">
        <v>0</v>
      </c>
      <c r="V91" s="24">
        <f t="shared" si="4"/>
        <v>272.81</v>
      </c>
      <c r="W91" s="43">
        <f t="shared" si="3"/>
        <v>272.81</v>
      </c>
      <c r="X91" s="35">
        <f t="shared" si="5"/>
        <v>272.81</v>
      </c>
    </row>
    <row r="92" spans="1:24" ht="90" x14ac:dyDescent="0.25">
      <c r="A92" s="15">
        <v>85</v>
      </c>
      <c r="B92" s="25">
        <v>88</v>
      </c>
      <c r="C92" s="33" t="s">
        <v>196</v>
      </c>
      <c r="D92" s="30" t="s">
        <v>175</v>
      </c>
      <c r="E92" s="34" t="s">
        <v>182</v>
      </c>
      <c r="F92" s="25" t="s">
        <v>2</v>
      </c>
      <c r="G92" s="31">
        <v>1</v>
      </c>
      <c r="H92" s="32">
        <v>0</v>
      </c>
      <c r="I92" s="32">
        <v>0</v>
      </c>
      <c r="J92" s="32">
        <v>0</v>
      </c>
      <c r="K92" s="32">
        <v>0</v>
      </c>
      <c r="L92" s="32">
        <v>0</v>
      </c>
      <c r="M92" s="32">
        <v>0</v>
      </c>
      <c r="N92" s="32">
        <v>0</v>
      </c>
      <c r="O92" s="32">
        <v>970.7</v>
      </c>
      <c r="P92" s="32">
        <v>983.95</v>
      </c>
      <c r="Q92" s="32">
        <v>1140</v>
      </c>
      <c r="R92" s="32">
        <v>1079.5999999999999</v>
      </c>
      <c r="S92" s="32">
        <v>0</v>
      </c>
      <c r="T92" s="32">
        <v>0</v>
      </c>
      <c r="U92" s="32">
        <v>0</v>
      </c>
      <c r="V92" s="23">
        <f t="shared" si="4"/>
        <v>1043.5625</v>
      </c>
      <c r="W92" s="32">
        <f t="shared" si="3"/>
        <v>1043.5625</v>
      </c>
      <c r="X92" s="16">
        <f t="shared" si="5"/>
        <v>1043.5625</v>
      </c>
    </row>
    <row r="93" spans="1:24" x14ac:dyDescent="0.25">
      <c r="B93" s="5"/>
      <c r="C93" s="6"/>
      <c r="W93" s="45" t="s">
        <v>206</v>
      </c>
      <c r="X93" s="45">
        <f>SUM(X5:X92)</f>
        <v>16330.061166666668</v>
      </c>
    </row>
  </sheetData>
  <mergeCells count="4">
    <mergeCell ref="A1:X1"/>
    <mergeCell ref="A82:A85"/>
    <mergeCell ref="X82:X85"/>
    <mergeCell ref="A2:X3"/>
  </mergeCells>
  <pageMargins left="0.51181102362204722" right="0.51181102362204722" top="0.78740157480314965" bottom="0.78740157480314965" header="0.31496062992125984" footer="0.31496062992125984"/>
  <pageSetup paperSize="9" scale="89" fitToHeight="6"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Estimativa</vt:lpstr>
      <vt:lpstr>Quadro de Quant.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EDIER DE SOUZA ROSA</cp:lastModifiedBy>
  <cp:lastPrinted>2018-04-20T18:35:21Z</cp:lastPrinted>
  <dcterms:created xsi:type="dcterms:W3CDTF">2015-04-01T19:08:41Z</dcterms:created>
  <dcterms:modified xsi:type="dcterms:W3CDTF">2018-04-20T19:22:23Z</dcterms:modified>
</cp:coreProperties>
</file>